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uangjai\สรุปการผลการจัดซื้อจัดจ้าง\สขร\63\ธ.ค. 63\"/>
    </mc:Choice>
  </mc:AlternateContent>
  <bookViews>
    <workbookView xWindow="0" yWindow="0" windowWidth="24000" windowHeight="97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1" i="1" l="1"/>
  <c r="F371" i="1"/>
  <c r="D369" i="1"/>
  <c r="G368" i="1"/>
  <c r="F368" i="1"/>
  <c r="D366" i="1"/>
  <c r="G365" i="1"/>
  <c r="F365" i="1"/>
  <c r="D363" i="1"/>
  <c r="D360" i="1"/>
  <c r="G362" i="1" s="1"/>
  <c r="D357" i="1"/>
  <c r="G359" i="1" s="1"/>
  <c r="D354" i="1"/>
  <c r="F356" i="1" s="1"/>
  <c r="G356" i="1" s="1"/>
  <c r="G353" i="1"/>
  <c r="F353" i="1"/>
  <c r="D351" i="1"/>
  <c r="D348" i="1"/>
  <c r="G350" i="1" s="1"/>
  <c r="D342" i="1"/>
  <c r="G344" i="1" s="1"/>
  <c r="D339" i="1"/>
  <c r="F341" i="1" s="1"/>
  <c r="G341" i="1" s="1"/>
  <c r="F338" i="1"/>
  <c r="G338" i="1" s="1"/>
  <c r="D336" i="1"/>
  <c r="G335" i="1"/>
  <c r="F335" i="1"/>
  <c r="G332" i="1"/>
  <c r="D330" i="1"/>
  <c r="F332" i="1" s="1"/>
  <c r="G329" i="1"/>
  <c r="F329" i="1"/>
  <c r="D327" i="1"/>
  <c r="D324" i="1"/>
  <c r="G326" i="1" s="1"/>
  <c r="D321" i="1"/>
  <c r="G323" i="1" s="1"/>
  <c r="F320" i="1"/>
  <c r="G320" i="1" s="1"/>
  <c r="D318" i="1"/>
  <c r="D315" i="1"/>
  <c r="F317" i="1" s="1"/>
  <c r="G317" i="1" s="1"/>
  <c r="G314" i="1"/>
  <c r="F314" i="1"/>
  <c r="D312" i="1"/>
  <c r="G311" i="1"/>
  <c r="D309" i="1"/>
  <c r="F311" i="1" s="1"/>
  <c r="G308" i="1"/>
  <c r="F308" i="1"/>
  <c r="D306" i="1"/>
  <c r="G305" i="1"/>
  <c r="F305" i="1"/>
  <c r="D303" i="1"/>
  <c r="G302" i="1"/>
  <c r="F302" i="1"/>
  <c r="D300" i="1"/>
  <c r="G299" i="1"/>
  <c r="F299" i="1"/>
  <c r="D297" i="1"/>
  <c r="G296" i="1"/>
  <c r="F296" i="1"/>
  <c r="D294" i="1"/>
  <c r="G293" i="1"/>
  <c r="F293" i="1"/>
  <c r="D291" i="1"/>
  <c r="G290" i="1"/>
  <c r="F290" i="1"/>
  <c r="D288" i="1"/>
  <c r="G287" i="1"/>
  <c r="F287" i="1"/>
  <c r="D285" i="1"/>
  <c r="G284" i="1"/>
  <c r="F284" i="1"/>
  <c r="D282" i="1"/>
  <c r="D279" i="1"/>
  <c r="F281" i="1" s="1"/>
  <c r="D276" i="1"/>
  <c r="G278" i="1" s="1"/>
  <c r="G275" i="1"/>
  <c r="D273" i="1"/>
  <c r="C273" i="1"/>
  <c r="F326" i="1" l="1"/>
  <c r="F350" i="1"/>
  <c r="F362" i="1"/>
  <c r="G281" i="1"/>
  <c r="F344" i="1"/>
  <c r="F359" i="1"/>
  <c r="F323" i="1"/>
  <c r="F278" i="1"/>
  <c r="D203" i="1"/>
  <c r="D81" i="1"/>
  <c r="D80" i="1"/>
  <c r="D79" i="1"/>
  <c r="D78" i="1"/>
  <c r="G272" i="1"/>
  <c r="F272" i="1"/>
  <c r="D270" i="1"/>
  <c r="D267" i="1"/>
  <c r="G269" i="1" s="1"/>
  <c r="D264" i="1"/>
  <c r="G266" i="1" s="1"/>
  <c r="G263" i="1"/>
  <c r="D261" i="1"/>
  <c r="F263" i="1" s="1"/>
  <c r="F260" i="1"/>
  <c r="G260" i="1" s="1"/>
  <c r="D258" i="1"/>
  <c r="F257" i="1"/>
  <c r="D255" i="1"/>
  <c r="G257" i="1" s="1"/>
  <c r="F254" i="1"/>
  <c r="D252" i="1"/>
  <c r="G254" i="1" s="1"/>
  <c r="D249" i="1"/>
  <c r="G251" i="1" s="1"/>
  <c r="D246" i="1"/>
  <c r="F248" i="1" s="1"/>
  <c r="F245" i="1"/>
  <c r="D243" i="1"/>
  <c r="G245" i="1" s="1"/>
  <c r="G242" i="1"/>
  <c r="F242" i="1"/>
  <c r="D240" i="1"/>
  <c r="G239" i="1"/>
  <c r="F239" i="1"/>
  <c r="F236" i="1"/>
  <c r="D234" i="1"/>
  <c r="G236" i="1" s="1"/>
  <c r="D231" i="1"/>
  <c r="F233" i="1" s="1"/>
  <c r="G233" i="1" s="1"/>
  <c r="D228" i="1"/>
  <c r="F230" i="1" s="1"/>
  <c r="G230" i="1" s="1"/>
  <c r="G227" i="1"/>
  <c r="D225" i="1"/>
  <c r="F227" i="1" s="1"/>
  <c r="D77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2" i="1"/>
  <c r="D2071" i="1"/>
  <c r="D2070" i="1"/>
  <c r="D2067" i="1"/>
  <c r="D2066" i="1"/>
  <c r="D2065" i="1"/>
  <c r="D2064" i="1"/>
  <c r="D2063" i="1"/>
  <c r="D2061" i="1"/>
  <c r="D2058" i="1"/>
  <c r="D2056" i="1"/>
  <c r="D2053" i="1"/>
  <c r="D2049" i="1"/>
  <c r="D2047" i="1"/>
  <c r="D2046" i="1"/>
  <c r="D2045" i="1"/>
  <c r="D2044" i="1"/>
  <c r="D2042" i="1"/>
  <c r="D2040" i="1"/>
  <c r="D2039" i="1"/>
  <c r="D2038" i="1"/>
  <c r="D2031" i="1"/>
  <c r="D2028" i="1"/>
  <c r="D2026" i="1"/>
  <c r="D2024" i="1"/>
  <c r="D1999" i="1"/>
  <c r="N1993" i="1"/>
  <c r="J1993" i="1"/>
  <c r="H1993" i="1"/>
  <c r="E1989" i="1"/>
  <c r="N1988" i="1"/>
  <c r="J1988" i="1"/>
  <c r="H1988" i="1"/>
  <c r="E1984" i="1"/>
  <c r="N1983" i="1"/>
  <c r="J1983" i="1"/>
  <c r="H1983" i="1"/>
  <c r="E1979" i="1"/>
  <c r="N1978" i="1"/>
  <c r="J1978" i="1"/>
  <c r="H1978" i="1"/>
  <c r="E1974" i="1"/>
  <c r="N1973" i="1"/>
  <c r="J1973" i="1"/>
  <c r="H1973" i="1"/>
  <c r="E1969" i="1"/>
  <c r="N1968" i="1"/>
  <c r="J1968" i="1"/>
  <c r="H1968" i="1"/>
  <c r="E1964" i="1"/>
  <c r="N1963" i="1"/>
  <c r="J1963" i="1"/>
  <c r="H1963" i="1"/>
  <c r="E1959" i="1"/>
  <c r="N1958" i="1"/>
  <c r="J1958" i="1"/>
  <c r="H1958" i="1"/>
  <c r="E1954" i="1"/>
  <c r="N1953" i="1"/>
  <c r="J1953" i="1"/>
  <c r="H1953" i="1"/>
  <c r="E1949" i="1"/>
  <c r="N1948" i="1"/>
  <c r="J1948" i="1"/>
  <c r="H1948" i="1"/>
  <c r="E1944" i="1"/>
  <c r="N1943" i="1"/>
  <c r="J1943" i="1"/>
  <c r="H1943" i="1"/>
  <c r="E1939" i="1"/>
  <c r="N1938" i="1"/>
  <c r="J1938" i="1"/>
  <c r="H1938" i="1"/>
  <c r="E1934" i="1"/>
  <c r="N1933" i="1"/>
  <c r="J1933" i="1"/>
  <c r="H1933" i="1"/>
  <c r="E1929" i="1"/>
  <c r="N1928" i="1"/>
  <c r="J1928" i="1"/>
  <c r="H1928" i="1"/>
  <c r="E1924" i="1"/>
  <c r="N1923" i="1"/>
  <c r="J1923" i="1"/>
  <c r="H1923" i="1"/>
  <c r="E1919" i="1"/>
  <c r="N1918" i="1"/>
  <c r="J1918" i="1"/>
  <c r="H1918" i="1"/>
  <c r="E1914" i="1"/>
  <c r="N1913" i="1"/>
  <c r="J1913" i="1"/>
  <c r="H1913" i="1"/>
  <c r="E1909" i="1"/>
  <c r="N1908" i="1"/>
  <c r="J1908" i="1"/>
  <c r="H1908" i="1"/>
  <c r="E1904" i="1"/>
  <c r="N1903" i="1"/>
  <c r="J1903" i="1"/>
  <c r="H1903" i="1"/>
  <c r="E1899" i="1"/>
  <c r="N1898" i="1"/>
  <c r="J1898" i="1"/>
  <c r="H1898" i="1"/>
  <c r="E1894" i="1"/>
  <c r="N1893" i="1"/>
  <c r="J1893" i="1"/>
  <c r="H1893" i="1"/>
  <c r="E1889" i="1"/>
  <c r="N1888" i="1"/>
  <c r="J1888" i="1"/>
  <c r="H1888" i="1"/>
  <c r="E1884" i="1"/>
  <c r="N1883" i="1"/>
  <c r="J1883" i="1"/>
  <c r="H1883" i="1"/>
  <c r="E1879" i="1"/>
  <c r="N1878" i="1"/>
  <c r="J1878" i="1"/>
  <c r="H1878" i="1"/>
  <c r="E1874" i="1"/>
  <c r="N1873" i="1"/>
  <c r="J1873" i="1"/>
  <c r="H1873" i="1"/>
  <c r="E1869" i="1"/>
  <c r="N1868" i="1"/>
  <c r="J1868" i="1"/>
  <c r="H1868" i="1"/>
  <c r="E1864" i="1"/>
  <c r="N1863" i="1"/>
  <c r="J1863" i="1"/>
  <c r="H1863" i="1"/>
  <c r="E1859" i="1"/>
  <c r="N1858" i="1"/>
  <c r="J1858" i="1"/>
  <c r="H1858" i="1"/>
  <c r="E1854" i="1"/>
  <c r="J1853" i="1"/>
  <c r="H1853" i="1"/>
  <c r="E1849" i="1"/>
  <c r="N1848" i="1"/>
  <c r="J1848" i="1"/>
  <c r="H1848" i="1"/>
  <c r="E1844" i="1"/>
  <c r="N1843" i="1"/>
  <c r="J1843" i="1"/>
  <c r="H1843" i="1"/>
  <c r="E1839" i="1"/>
  <c r="N1838" i="1"/>
  <c r="J1838" i="1"/>
  <c r="H1838" i="1"/>
  <c r="E1834" i="1"/>
  <c r="N1833" i="1"/>
  <c r="J1833" i="1"/>
  <c r="H1833" i="1"/>
  <c r="E1829" i="1"/>
  <c r="N1828" i="1"/>
  <c r="J1828" i="1"/>
  <c r="H1828" i="1"/>
  <c r="E1824" i="1"/>
  <c r="N1823" i="1"/>
  <c r="J1823" i="1"/>
  <c r="H1823" i="1"/>
  <c r="E1819" i="1"/>
  <c r="N1818" i="1"/>
  <c r="J1818" i="1"/>
  <c r="H1818" i="1"/>
  <c r="E1814" i="1"/>
  <c r="N1813" i="1"/>
  <c r="J1813" i="1"/>
  <c r="H1813" i="1"/>
  <c r="E1809" i="1"/>
  <c r="N1808" i="1"/>
  <c r="J1808" i="1"/>
  <c r="H1808" i="1"/>
  <c r="E1804" i="1"/>
  <c r="N1803" i="1"/>
  <c r="J1803" i="1"/>
  <c r="H1803" i="1"/>
  <c r="E1799" i="1"/>
  <c r="N1798" i="1"/>
  <c r="J1798" i="1"/>
  <c r="H1798" i="1"/>
  <c r="E1794" i="1"/>
  <c r="N1793" i="1"/>
  <c r="J1793" i="1"/>
  <c r="H1793" i="1"/>
  <c r="E1789" i="1"/>
  <c r="J1788" i="1"/>
  <c r="H1788" i="1"/>
  <c r="E1784" i="1"/>
  <c r="O1776" i="1"/>
  <c r="C1776" i="1"/>
  <c r="I1777" i="1" s="1"/>
  <c r="P1775" i="1"/>
  <c r="H1775" i="1"/>
  <c r="K1775" i="1" s="1"/>
  <c r="O1773" i="1"/>
  <c r="C1773" i="1"/>
  <c r="L1774" i="1" s="1"/>
  <c r="B1772" i="1"/>
  <c r="O1770" i="1"/>
  <c r="C1770" i="1"/>
  <c r="I1771" i="1" s="1"/>
  <c r="P1769" i="1"/>
  <c r="O1767" i="1"/>
  <c r="C1767" i="1"/>
  <c r="L1768" i="1" s="1"/>
  <c r="O1764" i="1"/>
  <c r="C1764" i="1"/>
  <c r="L1765" i="1" s="1"/>
  <c r="H1763" i="1"/>
  <c r="O1761" i="1"/>
  <c r="C1761" i="1"/>
  <c r="L1762" i="1" s="1"/>
  <c r="P1760" i="1"/>
  <c r="H1760" i="1"/>
  <c r="O1758" i="1"/>
  <c r="C1758" i="1"/>
  <c r="L1759" i="1" s="1"/>
  <c r="P1757" i="1"/>
  <c r="O1755" i="1"/>
  <c r="C1755" i="1"/>
  <c r="L1756" i="1" s="1"/>
  <c r="B1754" i="1"/>
  <c r="B1766" i="1" s="1"/>
  <c r="O1752" i="1"/>
  <c r="C1752" i="1"/>
  <c r="I1753" i="1" s="1"/>
  <c r="H1751" i="1"/>
  <c r="O1749" i="1"/>
  <c r="C1749" i="1"/>
  <c r="L1750" i="1" s="1"/>
  <c r="H1748" i="1"/>
  <c r="O1746" i="1"/>
  <c r="C1746" i="1"/>
  <c r="I1747" i="1" s="1"/>
  <c r="P1745" i="1"/>
  <c r="K1745" i="1"/>
  <c r="H1745" i="1"/>
  <c r="B1745" i="1"/>
  <c r="B1757" i="1" s="1"/>
  <c r="O1743" i="1"/>
  <c r="C1743" i="1"/>
  <c r="I1744" i="1" s="1"/>
  <c r="K1742" i="1"/>
  <c r="K1754" i="1" s="1"/>
  <c r="H1742" i="1"/>
  <c r="C1740" i="1"/>
  <c r="L1741" i="1" s="1"/>
  <c r="H1739" i="1"/>
  <c r="AC1761" i="1"/>
  <c r="AD1760" i="1"/>
  <c r="AC1760" i="1"/>
  <c r="AE1759" i="1"/>
  <c r="AD1759" i="1"/>
  <c r="AC1759" i="1"/>
  <c r="AE1758" i="1"/>
  <c r="AD1758" i="1"/>
  <c r="AC1758" i="1"/>
  <c r="AE1757" i="1"/>
  <c r="AD1757" i="1"/>
  <c r="AC1757" i="1"/>
  <c r="AE1756" i="1"/>
  <c r="AD1756" i="1"/>
  <c r="AC1756" i="1"/>
  <c r="AE1755" i="1"/>
  <c r="AD1755" i="1"/>
  <c r="AC1755" i="1"/>
  <c r="AE1754" i="1"/>
  <c r="AD1754" i="1"/>
  <c r="AC1754" i="1"/>
  <c r="AE1753" i="1"/>
  <c r="AD1753" i="1"/>
  <c r="AC1753" i="1"/>
  <c r="AE1752" i="1"/>
  <c r="AD1752" i="1"/>
  <c r="AC1752" i="1"/>
  <c r="AE1751" i="1"/>
  <c r="AD1751" i="1"/>
  <c r="AC1751" i="1"/>
  <c r="AE1750" i="1"/>
  <c r="AD1750" i="1"/>
  <c r="AC1750" i="1"/>
  <c r="AE1749" i="1"/>
  <c r="AD1749" i="1"/>
  <c r="AC1749" i="1"/>
  <c r="AE1748" i="1"/>
  <c r="AD1748" i="1"/>
  <c r="AC1748" i="1"/>
  <c r="AE1747" i="1"/>
  <c r="AD1747" i="1"/>
  <c r="AC1747" i="1"/>
  <c r="AE1746" i="1"/>
  <c r="AD1746" i="1"/>
  <c r="AC1746" i="1"/>
  <c r="AE1745" i="1"/>
  <c r="AD1745" i="1"/>
  <c r="AC1745" i="1"/>
  <c r="AE1744" i="1"/>
  <c r="AD1744" i="1"/>
  <c r="AC1744" i="1"/>
  <c r="AE1743" i="1"/>
  <c r="AD1743" i="1"/>
  <c r="AC1743" i="1"/>
  <c r="AE1742" i="1"/>
  <c r="AD1742" i="1"/>
  <c r="AC1742" i="1"/>
  <c r="AE1741" i="1"/>
  <c r="AD1741" i="1"/>
  <c r="AC1741" i="1"/>
  <c r="AE1740" i="1"/>
  <c r="AD1740" i="1"/>
  <c r="AC1740" i="1"/>
  <c r="AE1739" i="1"/>
  <c r="AD1739" i="1"/>
  <c r="AC1739" i="1"/>
  <c r="AE1738" i="1"/>
  <c r="AD1738" i="1"/>
  <c r="AC1738" i="1"/>
  <c r="AE1737" i="1"/>
  <c r="AD1737" i="1"/>
  <c r="AC1737" i="1"/>
  <c r="AE1736" i="1"/>
  <c r="AD1736" i="1"/>
  <c r="AC1736" i="1"/>
  <c r="AE1735" i="1"/>
  <c r="AD1735" i="1"/>
  <c r="AC1735" i="1"/>
  <c r="AE1734" i="1"/>
  <c r="AD1734" i="1"/>
  <c r="AC1734" i="1"/>
  <c r="AV1733" i="1"/>
  <c r="AS1734" i="1" s="1"/>
  <c r="AE1733" i="1"/>
  <c r="AD1733" i="1"/>
  <c r="AC1733" i="1"/>
  <c r="AD1732" i="1"/>
  <c r="C1730" i="1"/>
  <c r="G1729" i="1"/>
  <c r="J1729" i="1" s="1"/>
  <c r="I1728" i="1"/>
  <c r="D1728" i="1"/>
  <c r="G1727" i="1"/>
  <c r="J1727" i="1" s="1"/>
  <c r="I1726" i="1"/>
  <c r="D1726" i="1"/>
  <c r="G1725" i="1"/>
  <c r="J1725" i="1" s="1"/>
  <c r="I1724" i="1"/>
  <c r="D1724" i="1"/>
  <c r="G1723" i="1"/>
  <c r="J1723" i="1" s="1"/>
  <c r="I1722" i="1"/>
  <c r="D1722" i="1"/>
  <c r="G1721" i="1"/>
  <c r="J1721" i="1" s="1"/>
  <c r="I1720" i="1"/>
  <c r="D1720" i="1"/>
  <c r="G1719" i="1"/>
  <c r="J1719" i="1" s="1"/>
  <c r="I1718" i="1"/>
  <c r="D1718" i="1"/>
  <c r="G1717" i="1"/>
  <c r="J1717" i="1" s="1"/>
  <c r="I1716" i="1"/>
  <c r="D1716" i="1"/>
  <c r="G1715" i="1"/>
  <c r="J1715" i="1" s="1"/>
  <c r="I1714" i="1"/>
  <c r="D1714" i="1"/>
  <c r="G1713" i="1"/>
  <c r="J1713" i="1" s="1"/>
  <c r="I1712" i="1"/>
  <c r="D1712" i="1"/>
  <c r="G1711" i="1"/>
  <c r="J1711" i="1" s="1"/>
  <c r="I1710" i="1"/>
  <c r="D1710" i="1"/>
  <c r="G1709" i="1"/>
  <c r="J1709" i="1" s="1"/>
  <c r="I1708" i="1"/>
  <c r="D1708" i="1"/>
  <c r="G1707" i="1"/>
  <c r="J1707" i="1" s="1"/>
  <c r="I1706" i="1"/>
  <c r="D1706" i="1"/>
  <c r="G1705" i="1"/>
  <c r="J1705" i="1" s="1"/>
  <c r="I1704" i="1"/>
  <c r="D1704" i="1"/>
  <c r="G1703" i="1"/>
  <c r="J1703" i="1" s="1"/>
  <c r="I1702" i="1"/>
  <c r="D1702" i="1"/>
  <c r="G1701" i="1"/>
  <c r="J1701" i="1" s="1"/>
  <c r="I1700" i="1"/>
  <c r="D1700" i="1"/>
  <c r="G1699" i="1"/>
  <c r="J1699" i="1" s="1"/>
  <c r="I1698" i="1"/>
  <c r="D1698" i="1"/>
  <c r="G1697" i="1"/>
  <c r="J1697" i="1" s="1"/>
  <c r="I1696" i="1"/>
  <c r="D1696" i="1"/>
  <c r="G1695" i="1"/>
  <c r="J1695" i="1" s="1"/>
  <c r="I1694" i="1"/>
  <c r="D1694" i="1"/>
  <c r="G1693" i="1"/>
  <c r="J1693" i="1" s="1"/>
  <c r="I1692" i="1"/>
  <c r="D1692" i="1"/>
  <c r="G1691" i="1"/>
  <c r="J1691" i="1" s="1"/>
  <c r="I1690" i="1"/>
  <c r="D1690" i="1"/>
  <c r="G1689" i="1"/>
  <c r="J1689" i="1" s="1"/>
  <c r="I1688" i="1"/>
  <c r="D1688" i="1"/>
  <c r="G1687" i="1"/>
  <c r="J1687" i="1" s="1"/>
  <c r="I1686" i="1"/>
  <c r="D1686" i="1"/>
  <c r="G1685" i="1"/>
  <c r="J1685" i="1" s="1"/>
  <c r="I1684" i="1"/>
  <c r="D1684" i="1"/>
  <c r="G1683" i="1"/>
  <c r="J1683" i="1" s="1"/>
  <c r="I1682" i="1"/>
  <c r="D1682" i="1"/>
  <c r="G1681" i="1"/>
  <c r="J1681" i="1" s="1"/>
  <c r="I1680" i="1"/>
  <c r="D1680" i="1"/>
  <c r="G1679" i="1"/>
  <c r="J1679" i="1" s="1"/>
  <c r="I1678" i="1"/>
  <c r="D1678" i="1"/>
  <c r="G1677" i="1"/>
  <c r="J1677" i="1" s="1"/>
  <c r="I1676" i="1"/>
  <c r="D1676" i="1"/>
  <c r="G1675" i="1"/>
  <c r="J1675" i="1" s="1"/>
  <c r="I1674" i="1"/>
  <c r="D1674" i="1"/>
  <c r="G1673" i="1"/>
  <c r="J1673" i="1" s="1"/>
  <c r="I1672" i="1"/>
  <c r="D1672" i="1"/>
  <c r="G1671" i="1"/>
  <c r="J1671" i="1" s="1"/>
  <c r="I1670" i="1"/>
  <c r="D1670" i="1"/>
  <c r="G1669" i="1"/>
  <c r="J1669" i="1" s="1"/>
  <c r="I1668" i="1"/>
  <c r="D1668" i="1"/>
  <c r="G1667" i="1"/>
  <c r="J1667" i="1" s="1"/>
  <c r="I1666" i="1"/>
  <c r="D1666" i="1"/>
  <c r="G1665" i="1"/>
  <c r="J1665" i="1" s="1"/>
  <c r="I1664" i="1"/>
  <c r="D1664" i="1"/>
  <c r="G1663" i="1"/>
  <c r="J1663" i="1" s="1"/>
  <c r="I1662" i="1"/>
  <c r="D1662" i="1"/>
  <c r="G1661" i="1"/>
  <c r="J1661" i="1" s="1"/>
  <c r="I1660" i="1"/>
  <c r="D1660" i="1"/>
  <c r="G1659" i="1"/>
  <c r="J1659" i="1" s="1"/>
  <c r="I1658" i="1"/>
  <c r="D1658" i="1"/>
  <c r="G1657" i="1"/>
  <c r="J1657" i="1" s="1"/>
  <c r="I1656" i="1"/>
  <c r="D1656" i="1"/>
  <c r="G1655" i="1"/>
  <c r="J1655" i="1" s="1"/>
  <c r="I1654" i="1"/>
  <c r="D1654" i="1"/>
  <c r="G1653" i="1"/>
  <c r="J1653" i="1" s="1"/>
  <c r="I1652" i="1"/>
  <c r="D1652" i="1"/>
  <c r="G1651" i="1"/>
  <c r="J1651" i="1" s="1"/>
  <c r="I1650" i="1"/>
  <c r="D1650" i="1"/>
  <c r="G1649" i="1"/>
  <c r="J1649" i="1" s="1"/>
  <c r="I1648" i="1"/>
  <c r="D1648" i="1"/>
  <c r="G1647" i="1"/>
  <c r="J1647" i="1" s="1"/>
  <c r="I1646" i="1"/>
  <c r="D1646" i="1"/>
  <c r="G1645" i="1"/>
  <c r="J1645" i="1" s="1"/>
  <c r="I1644" i="1"/>
  <c r="D1644" i="1"/>
  <c r="G1643" i="1"/>
  <c r="J1643" i="1" s="1"/>
  <c r="I1642" i="1"/>
  <c r="D1642" i="1"/>
  <c r="G1641" i="1"/>
  <c r="J1641" i="1" s="1"/>
  <c r="I1640" i="1"/>
  <c r="D1640" i="1"/>
  <c r="G1639" i="1"/>
  <c r="J1639" i="1" s="1"/>
  <c r="I1638" i="1"/>
  <c r="D1638" i="1"/>
  <c r="G1637" i="1"/>
  <c r="J1637" i="1" s="1"/>
  <c r="I1636" i="1"/>
  <c r="D1636" i="1"/>
  <c r="G1635" i="1"/>
  <c r="J1635" i="1" s="1"/>
  <c r="I1634" i="1"/>
  <c r="D1634" i="1"/>
  <c r="G1633" i="1"/>
  <c r="J1633" i="1" s="1"/>
  <c r="I1632" i="1"/>
  <c r="D1632" i="1"/>
  <c r="G1631" i="1"/>
  <c r="J1631" i="1" s="1"/>
  <c r="I1630" i="1"/>
  <c r="D1630" i="1"/>
  <c r="G1629" i="1"/>
  <c r="J1629" i="1" s="1"/>
  <c r="I1628" i="1"/>
  <c r="D1628" i="1"/>
  <c r="G1627" i="1"/>
  <c r="J1627" i="1" s="1"/>
  <c r="I1626" i="1"/>
  <c r="D1626" i="1"/>
  <c r="G1625" i="1"/>
  <c r="J1625" i="1" s="1"/>
  <c r="I1624" i="1"/>
  <c r="D1624" i="1"/>
  <c r="G1623" i="1"/>
  <c r="J1623" i="1" s="1"/>
  <c r="I1622" i="1"/>
  <c r="D1622" i="1"/>
  <c r="G1621" i="1"/>
  <c r="J1621" i="1" s="1"/>
  <c r="I1620" i="1"/>
  <c r="D1620" i="1"/>
  <c r="G1619" i="1"/>
  <c r="J1619" i="1" s="1"/>
  <c r="I1618" i="1"/>
  <c r="D1618" i="1"/>
  <c r="G1617" i="1"/>
  <c r="J1617" i="1" s="1"/>
  <c r="I1616" i="1"/>
  <c r="D1616" i="1"/>
  <c r="G1615" i="1"/>
  <c r="J1615" i="1" s="1"/>
  <c r="I1614" i="1"/>
  <c r="D1614" i="1"/>
  <c r="G1613" i="1"/>
  <c r="J1613" i="1" s="1"/>
  <c r="I1612" i="1"/>
  <c r="D1612" i="1"/>
  <c r="G1604" i="1"/>
  <c r="G1603" i="1"/>
  <c r="D1603" i="1"/>
  <c r="F1606" i="1" s="1"/>
  <c r="G1606" i="1" s="1"/>
  <c r="G1600" i="1"/>
  <c r="G1599" i="1"/>
  <c r="D1599" i="1"/>
  <c r="F1602" i="1" s="1"/>
  <c r="G1602" i="1" s="1"/>
  <c r="G1596" i="1"/>
  <c r="G1595" i="1"/>
  <c r="D1595" i="1"/>
  <c r="F1598" i="1" s="1"/>
  <c r="G1598" i="1" s="1"/>
  <c r="G1592" i="1"/>
  <c r="G1591" i="1"/>
  <c r="D1591" i="1"/>
  <c r="F1594" i="1" s="1"/>
  <c r="G1594" i="1" s="1"/>
  <c r="G1588" i="1"/>
  <c r="G1587" i="1"/>
  <c r="D1587" i="1"/>
  <c r="F1590" i="1" s="1"/>
  <c r="G1590" i="1" s="1"/>
  <c r="F1586" i="1"/>
  <c r="G1586" i="1" s="1"/>
  <c r="G1584" i="1"/>
  <c r="G1583" i="1"/>
  <c r="D1583" i="1"/>
  <c r="G1580" i="1"/>
  <c r="G1579" i="1"/>
  <c r="D1579" i="1"/>
  <c r="F1582" i="1" s="1"/>
  <c r="G1582" i="1" s="1"/>
  <c r="G1576" i="1"/>
  <c r="G1575" i="1"/>
  <c r="D1575" i="1"/>
  <c r="F1578" i="1" s="1"/>
  <c r="G1578" i="1" s="1"/>
  <c r="G1572" i="1"/>
  <c r="G1571" i="1"/>
  <c r="D1571" i="1"/>
  <c r="F1574" i="1" s="1"/>
  <c r="G1574" i="1" s="1"/>
  <c r="G1568" i="1"/>
  <c r="G1567" i="1"/>
  <c r="D1567" i="1"/>
  <c r="F1570" i="1" s="1"/>
  <c r="G1570" i="1" s="1"/>
  <c r="G1564" i="1"/>
  <c r="G1563" i="1"/>
  <c r="D1563" i="1"/>
  <c r="F1566" i="1" s="1"/>
  <c r="G1566" i="1" s="1"/>
  <c r="G1560" i="1"/>
  <c r="G1559" i="1"/>
  <c r="D1559" i="1"/>
  <c r="F1562" i="1" s="1"/>
  <c r="G1562" i="1" s="1"/>
  <c r="G1556" i="1"/>
  <c r="G1555" i="1"/>
  <c r="D1555" i="1"/>
  <c r="F1558" i="1" s="1"/>
  <c r="G1558" i="1" s="1"/>
  <c r="G1552" i="1"/>
  <c r="G1551" i="1"/>
  <c r="D1551" i="1"/>
  <c r="F1554" i="1" s="1"/>
  <c r="G1554" i="1" s="1"/>
  <c r="G1548" i="1"/>
  <c r="G1547" i="1"/>
  <c r="D1547" i="1"/>
  <c r="F1550" i="1" s="1"/>
  <c r="G1550" i="1" s="1"/>
  <c r="G1544" i="1"/>
  <c r="G1543" i="1"/>
  <c r="D1543" i="1"/>
  <c r="F1546" i="1" s="1"/>
  <c r="G1546" i="1" s="1"/>
  <c r="G1540" i="1"/>
  <c r="G1539" i="1"/>
  <c r="D1539" i="1"/>
  <c r="F1542" i="1" s="1"/>
  <c r="G1542" i="1" s="1"/>
  <c r="G1536" i="1"/>
  <c r="G1535" i="1"/>
  <c r="D1535" i="1"/>
  <c r="F1538" i="1" s="1"/>
  <c r="G1538" i="1" s="1"/>
  <c r="G1532" i="1"/>
  <c r="G1531" i="1"/>
  <c r="D1531" i="1"/>
  <c r="F1534" i="1" s="1"/>
  <c r="G1534" i="1" s="1"/>
  <c r="G1528" i="1"/>
  <c r="G1527" i="1"/>
  <c r="D1527" i="1"/>
  <c r="F1530" i="1" s="1"/>
  <c r="G1530" i="1" s="1"/>
  <c r="F1526" i="1"/>
  <c r="G1526" i="1" s="1"/>
  <c r="G1524" i="1"/>
  <c r="G1523" i="1"/>
  <c r="D1523" i="1"/>
  <c r="F1522" i="1"/>
  <c r="G1522" i="1" s="1"/>
  <c r="G1520" i="1"/>
  <c r="G1519" i="1"/>
  <c r="D1519" i="1"/>
  <c r="G1516" i="1"/>
  <c r="G1515" i="1"/>
  <c r="D1515" i="1"/>
  <c r="F1518" i="1" s="1"/>
  <c r="G1518" i="1" s="1"/>
  <c r="G1512" i="1"/>
  <c r="G1511" i="1"/>
  <c r="D1511" i="1"/>
  <c r="F1514" i="1" s="1"/>
  <c r="G1514" i="1" s="1"/>
  <c r="G1508" i="1"/>
  <c r="G1507" i="1"/>
  <c r="D1507" i="1"/>
  <c r="F1510" i="1" s="1"/>
  <c r="G1510" i="1" s="1"/>
  <c r="G1504" i="1"/>
  <c r="G1503" i="1"/>
  <c r="D1503" i="1"/>
  <c r="F1506" i="1" s="1"/>
  <c r="G1506" i="1" s="1"/>
  <c r="G1500" i="1"/>
  <c r="G1499" i="1"/>
  <c r="D1499" i="1"/>
  <c r="F1502" i="1" s="1"/>
  <c r="G1502" i="1" s="1"/>
  <c r="G1496" i="1"/>
  <c r="G1495" i="1"/>
  <c r="D1495" i="1"/>
  <c r="F1498" i="1" s="1"/>
  <c r="G1498" i="1" s="1"/>
  <c r="G1492" i="1"/>
  <c r="G1491" i="1"/>
  <c r="D1491" i="1"/>
  <c r="F1494" i="1" s="1"/>
  <c r="G1494" i="1" s="1"/>
  <c r="G1488" i="1"/>
  <c r="G1487" i="1"/>
  <c r="D1487" i="1"/>
  <c r="F1490" i="1" s="1"/>
  <c r="G1490" i="1" s="1"/>
  <c r="G1484" i="1"/>
  <c r="G1483" i="1"/>
  <c r="D1483" i="1"/>
  <c r="F1486" i="1" s="1"/>
  <c r="G1486" i="1" s="1"/>
  <c r="G1480" i="1"/>
  <c r="G1479" i="1"/>
  <c r="D1479" i="1"/>
  <c r="F1482" i="1" s="1"/>
  <c r="G1482" i="1" s="1"/>
  <c r="G1476" i="1"/>
  <c r="G1475" i="1"/>
  <c r="D1475" i="1"/>
  <c r="F1478" i="1" s="1"/>
  <c r="G1478" i="1" s="1"/>
  <c r="G1472" i="1"/>
  <c r="G1471" i="1"/>
  <c r="D1471" i="1"/>
  <c r="F1474" i="1" s="1"/>
  <c r="G1474" i="1" s="1"/>
  <c r="G1468" i="1"/>
  <c r="G1467" i="1"/>
  <c r="D1467" i="1"/>
  <c r="F1470" i="1" s="1"/>
  <c r="G1470" i="1" s="1"/>
  <c r="G1464" i="1"/>
  <c r="G1463" i="1"/>
  <c r="D1463" i="1"/>
  <c r="F1466" i="1" s="1"/>
  <c r="G1466" i="1" s="1"/>
  <c r="G1460" i="1"/>
  <c r="G1459" i="1"/>
  <c r="D1459" i="1"/>
  <c r="F1462" i="1" s="1"/>
  <c r="G1462" i="1" s="1"/>
  <c r="G1456" i="1"/>
  <c r="G1455" i="1"/>
  <c r="D1455" i="1"/>
  <c r="F1458" i="1" s="1"/>
  <c r="G1458" i="1" s="1"/>
  <c r="G1452" i="1"/>
  <c r="G1451" i="1"/>
  <c r="D1451" i="1"/>
  <c r="F1454" i="1" s="1"/>
  <c r="G1454" i="1" s="1"/>
  <c r="G1448" i="1"/>
  <c r="G1447" i="1"/>
  <c r="D1447" i="1"/>
  <c r="F1450" i="1" s="1"/>
  <c r="G1450" i="1" s="1"/>
  <c r="G1444" i="1"/>
  <c r="G1443" i="1"/>
  <c r="D1443" i="1"/>
  <c r="F1446" i="1" s="1"/>
  <c r="G1446" i="1" s="1"/>
  <c r="G1440" i="1"/>
  <c r="G1439" i="1"/>
  <c r="D1439" i="1"/>
  <c r="F1442" i="1" s="1"/>
  <c r="G1442" i="1" s="1"/>
  <c r="G1436" i="1"/>
  <c r="G1435" i="1"/>
  <c r="D1435" i="1"/>
  <c r="F1438" i="1" s="1"/>
  <c r="G1438" i="1" s="1"/>
  <c r="G1432" i="1"/>
  <c r="G1431" i="1"/>
  <c r="D1431" i="1"/>
  <c r="F1434" i="1" s="1"/>
  <c r="G1434" i="1" s="1"/>
  <c r="G1428" i="1"/>
  <c r="G1427" i="1"/>
  <c r="D1427" i="1"/>
  <c r="F1430" i="1" s="1"/>
  <c r="G1430" i="1" s="1"/>
  <c r="G1424" i="1"/>
  <c r="G1423" i="1"/>
  <c r="D1423" i="1"/>
  <c r="F1426" i="1" s="1"/>
  <c r="G1426" i="1" s="1"/>
  <c r="G1420" i="1"/>
  <c r="G1419" i="1"/>
  <c r="D1419" i="1"/>
  <c r="F1422" i="1" s="1"/>
  <c r="G1422" i="1" s="1"/>
  <c r="G1416" i="1"/>
  <c r="G1415" i="1"/>
  <c r="D1415" i="1"/>
  <c r="F1418" i="1" s="1"/>
  <c r="G1418" i="1" s="1"/>
  <c r="G1412" i="1"/>
  <c r="G1411" i="1"/>
  <c r="D1411" i="1"/>
  <c r="F1414" i="1" s="1"/>
  <c r="G1414" i="1" s="1"/>
  <c r="G1408" i="1"/>
  <c r="G1407" i="1"/>
  <c r="D1407" i="1"/>
  <c r="F1410" i="1" s="1"/>
  <c r="G1410" i="1" s="1"/>
  <c r="G1404" i="1"/>
  <c r="G1403" i="1"/>
  <c r="D1403" i="1"/>
  <c r="F1406" i="1" s="1"/>
  <c r="G1406" i="1" s="1"/>
  <c r="G1400" i="1"/>
  <c r="G1399" i="1"/>
  <c r="D1399" i="1"/>
  <c r="F1402" i="1" s="1"/>
  <c r="G1402" i="1" s="1"/>
  <c r="G1396" i="1"/>
  <c r="G1395" i="1"/>
  <c r="D1395" i="1"/>
  <c r="F1398" i="1" s="1"/>
  <c r="G1398" i="1" s="1"/>
  <c r="G1392" i="1"/>
  <c r="G1391" i="1"/>
  <c r="D1391" i="1"/>
  <c r="F1394" i="1" s="1"/>
  <c r="G1394" i="1" s="1"/>
  <c r="G1388" i="1"/>
  <c r="G1387" i="1"/>
  <c r="D1387" i="1"/>
  <c r="F1390" i="1" s="1"/>
  <c r="G1390" i="1" s="1"/>
  <c r="G1384" i="1"/>
  <c r="G1383" i="1"/>
  <c r="D1383" i="1"/>
  <c r="F1386" i="1" s="1"/>
  <c r="G1386" i="1" s="1"/>
  <c r="J1376" i="1"/>
  <c r="H1376" i="1"/>
  <c r="J1372" i="1"/>
  <c r="E1372" i="1"/>
  <c r="J1371" i="1"/>
  <c r="H1371" i="1"/>
  <c r="E1367" i="1"/>
  <c r="J1366" i="1"/>
  <c r="H1366" i="1"/>
  <c r="E1362" i="1"/>
  <c r="J1361" i="1"/>
  <c r="H1361" i="1"/>
  <c r="E1357" i="1"/>
  <c r="C1352" i="1"/>
  <c r="J1356" i="1" s="1"/>
  <c r="C1347" i="1"/>
  <c r="J1351" i="1" s="1"/>
  <c r="J1346" i="1"/>
  <c r="H1346" i="1"/>
  <c r="E1342" i="1"/>
  <c r="J1341" i="1"/>
  <c r="H1341" i="1"/>
  <c r="J1337" i="1"/>
  <c r="E1337" i="1"/>
  <c r="J1336" i="1"/>
  <c r="H1336" i="1"/>
  <c r="J1332" i="1"/>
  <c r="E1332" i="1"/>
  <c r="J1331" i="1"/>
  <c r="H1331" i="1"/>
  <c r="J1327" i="1"/>
  <c r="E1327" i="1"/>
  <c r="J1326" i="1"/>
  <c r="H1326" i="1"/>
  <c r="E1322" i="1"/>
  <c r="J1321" i="1"/>
  <c r="H1321" i="1"/>
  <c r="J1317" i="1"/>
  <c r="E1317" i="1"/>
  <c r="J1316" i="1"/>
  <c r="H1316" i="1"/>
  <c r="J1312" i="1"/>
  <c r="E1312" i="1"/>
  <c r="J1311" i="1"/>
  <c r="H1311" i="1"/>
  <c r="E1307" i="1"/>
  <c r="J1306" i="1"/>
  <c r="H1306" i="1"/>
  <c r="E1302" i="1"/>
  <c r="J1301" i="1"/>
  <c r="H1301" i="1"/>
  <c r="E1297" i="1"/>
  <c r="J1296" i="1"/>
  <c r="H1296" i="1"/>
  <c r="J1292" i="1"/>
  <c r="E1292" i="1"/>
  <c r="J1291" i="1"/>
  <c r="H1291" i="1"/>
  <c r="J1287" i="1"/>
  <c r="E1287" i="1"/>
  <c r="J1286" i="1"/>
  <c r="H1286" i="1"/>
  <c r="J1282" i="1"/>
  <c r="E1282" i="1"/>
  <c r="J1281" i="1"/>
  <c r="H1281" i="1"/>
  <c r="J1277" i="1"/>
  <c r="E1277" i="1"/>
  <c r="J1276" i="1"/>
  <c r="H1276" i="1"/>
  <c r="J1272" i="1"/>
  <c r="E1272" i="1"/>
  <c r="J1267" i="1"/>
  <c r="C1267" i="1"/>
  <c r="H1271" i="1" s="1"/>
  <c r="J1266" i="1"/>
  <c r="H1266" i="1"/>
  <c r="E1262" i="1"/>
  <c r="J1261" i="1"/>
  <c r="H1261" i="1"/>
  <c r="E1257" i="1"/>
  <c r="J1256" i="1"/>
  <c r="H1256" i="1"/>
  <c r="E1252" i="1"/>
  <c r="J1251" i="1"/>
  <c r="H1251" i="1"/>
  <c r="E1247" i="1"/>
  <c r="J1246" i="1"/>
  <c r="H1246" i="1"/>
  <c r="E1242" i="1"/>
  <c r="J1241" i="1"/>
  <c r="H1241" i="1"/>
  <c r="E1237" i="1"/>
  <c r="C1232" i="1"/>
  <c r="E1232" i="1" s="1"/>
  <c r="J1231" i="1"/>
  <c r="H1231" i="1"/>
  <c r="E1227" i="1"/>
  <c r="J1226" i="1"/>
  <c r="H1226" i="1"/>
  <c r="J1222" i="1"/>
  <c r="E1222" i="1"/>
  <c r="J1221" i="1"/>
  <c r="H1221" i="1"/>
  <c r="J1217" i="1"/>
  <c r="E1217" i="1"/>
  <c r="J1216" i="1"/>
  <c r="H1216" i="1"/>
  <c r="E1212" i="1"/>
  <c r="J1211" i="1"/>
  <c r="H1211" i="1"/>
  <c r="J1207" i="1"/>
  <c r="E1207" i="1"/>
  <c r="J1206" i="1"/>
  <c r="H1206" i="1"/>
  <c r="J1202" i="1"/>
  <c r="E1202" i="1"/>
  <c r="J1201" i="1"/>
  <c r="H1201" i="1"/>
  <c r="E1197" i="1"/>
  <c r="J1196" i="1"/>
  <c r="H1196" i="1"/>
  <c r="E1192" i="1"/>
  <c r="J1191" i="1"/>
  <c r="H1191" i="1"/>
  <c r="E1187" i="1"/>
  <c r="J1186" i="1"/>
  <c r="H1186" i="1"/>
  <c r="J1182" i="1"/>
  <c r="E1182" i="1"/>
  <c r="J1181" i="1"/>
  <c r="H1181" i="1"/>
  <c r="E1177" i="1"/>
  <c r="J1176" i="1"/>
  <c r="H1176" i="1"/>
  <c r="J1172" i="1"/>
  <c r="E1172" i="1"/>
  <c r="J1171" i="1"/>
  <c r="H1171" i="1"/>
  <c r="J1167" i="1"/>
  <c r="E1167" i="1"/>
  <c r="J1166" i="1"/>
  <c r="H1166" i="1"/>
  <c r="J1162" i="1"/>
  <c r="E1162" i="1"/>
  <c r="J1161" i="1"/>
  <c r="H1161" i="1"/>
  <c r="J1157" i="1"/>
  <c r="E1157" i="1"/>
  <c r="J1156" i="1"/>
  <c r="H1156" i="1"/>
  <c r="E1152" i="1"/>
  <c r="J1151" i="1"/>
  <c r="H1151" i="1"/>
  <c r="E1147" i="1"/>
  <c r="J1146" i="1"/>
  <c r="H1146" i="1"/>
  <c r="E1142" i="1"/>
  <c r="J1141" i="1"/>
  <c r="H1141" i="1"/>
  <c r="E1137" i="1"/>
  <c r="J1136" i="1"/>
  <c r="H1136" i="1"/>
  <c r="E1132" i="1"/>
  <c r="C1127" i="1"/>
  <c r="H1131" i="1" s="1"/>
  <c r="J1126" i="1"/>
  <c r="H1126" i="1"/>
  <c r="J1122" i="1"/>
  <c r="E1122" i="1"/>
  <c r="J1121" i="1"/>
  <c r="H1121" i="1"/>
  <c r="J1117" i="1"/>
  <c r="E1117" i="1"/>
  <c r="J1116" i="1"/>
  <c r="H1116" i="1"/>
  <c r="J1112" i="1"/>
  <c r="E1112" i="1"/>
  <c r="J1111" i="1"/>
  <c r="H1111" i="1"/>
  <c r="E1107" i="1"/>
  <c r="J1106" i="1"/>
  <c r="H1106" i="1"/>
  <c r="E1102" i="1"/>
  <c r="J1101" i="1"/>
  <c r="H1101" i="1"/>
  <c r="E1097" i="1"/>
  <c r="J1096" i="1"/>
  <c r="H1096" i="1"/>
  <c r="E1092" i="1"/>
  <c r="C1087" i="1"/>
  <c r="H1091" i="1" s="1"/>
  <c r="C1082" i="1"/>
  <c r="H1086" i="1" s="1"/>
  <c r="C1077" i="1"/>
  <c r="H1081" i="1" s="1"/>
  <c r="J1076" i="1"/>
  <c r="H1076" i="1"/>
  <c r="E1072" i="1"/>
  <c r="J1071" i="1"/>
  <c r="H1071" i="1"/>
  <c r="E1067" i="1"/>
  <c r="J1066" i="1"/>
  <c r="H1066" i="1"/>
  <c r="E1062" i="1"/>
  <c r="J1055" i="1"/>
  <c r="H1055" i="1"/>
  <c r="J1051" i="1"/>
  <c r="E1051" i="1"/>
  <c r="J1050" i="1"/>
  <c r="H1050" i="1"/>
  <c r="E1046" i="1"/>
  <c r="J1045" i="1"/>
  <c r="H1045" i="1"/>
  <c r="E1041" i="1"/>
  <c r="J1040" i="1"/>
  <c r="H1040" i="1"/>
  <c r="E1036" i="1"/>
  <c r="J1035" i="1"/>
  <c r="H1035" i="1"/>
  <c r="E1031" i="1"/>
  <c r="J1030" i="1"/>
  <c r="H1030" i="1"/>
  <c r="E1026" i="1"/>
  <c r="J1025" i="1"/>
  <c r="H1025" i="1"/>
  <c r="E1021" i="1"/>
  <c r="J1020" i="1"/>
  <c r="H1020" i="1"/>
  <c r="E1016" i="1"/>
  <c r="J1015" i="1"/>
  <c r="H1015" i="1"/>
  <c r="E1011" i="1"/>
  <c r="F251" i="1" l="1"/>
  <c r="AF1753" i="1"/>
  <c r="AF1757" i="1"/>
  <c r="L1771" i="1"/>
  <c r="L1777" i="1"/>
  <c r="G248" i="1"/>
  <c r="F269" i="1"/>
  <c r="F266" i="1"/>
  <c r="AF1740" i="1"/>
  <c r="AF1744" i="1"/>
  <c r="AF1745" i="1"/>
  <c r="AF1752" i="1"/>
  <c r="AF1759" i="1"/>
  <c r="J1131" i="1"/>
  <c r="AF1733" i="1"/>
  <c r="AF1734" i="1"/>
  <c r="AF1738" i="1"/>
  <c r="L1747" i="1"/>
  <c r="I1750" i="1"/>
  <c r="L1753" i="1"/>
  <c r="I1756" i="1"/>
  <c r="I1759" i="1"/>
  <c r="I1765" i="1"/>
  <c r="J1086" i="1"/>
  <c r="J1081" i="1"/>
  <c r="J1091" i="1"/>
  <c r="AF1741" i="1"/>
  <c r="AF1749" i="1"/>
  <c r="L1744" i="1"/>
  <c r="H1236" i="1"/>
  <c r="AF1736" i="1"/>
  <c r="AF1742" i="1"/>
  <c r="J1236" i="1"/>
  <c r="AF1735" i="1"/>
  <c r="AF1739" i="1"/>
  <c r="AF1746" i="1"/>
  <c r="AF1747" i="1"/>
  <c r="AF1750" i="1"/>
  <c r="AF1751" i="1"/>
  <c r="AF1756" i="1"/>
  <c r="AF1758" i="1"/>
  <c r="I1768" i="1"/>
  <c r="AF1755" i="1"/>
  <c r="AF1737" i="1"/>
  <c r="AF1743" i="1"/>
  <c r="AF1748" i="1"/>
  <c r="AF1754" i="1"/>
  <c r="H1757" i="1"/>
  <c r="K1757" i="1"/>
  <c r="H1754" i="1"/>
  <c r="I1741" i="1"/>
  <c r="I1762" i="1"/>
  <c r="I1774" i="1"/>
  <c r="J1271" i="1"/>
  <c r="E1267" i="1"/>
  <c r="E1347" i="1"/>
  <c r="E1352" i="1"/>
  <c r="E1077" i="1"/>
  <c r="E1082" i="1"/>
  <c r="E1087" i="1"/>
  <c r="E1127" i="1"/>
  <c r="H1351" i="1"/>
  <c r="H1356" i="1"/>
  <c r="G968" i="1" l="1"/>
  <c r="D968" i="1"/>
  <c r="G966" i="1"/>
  <c r="D966" i="1"/>
  <c r="G964" i="1"/>
  <c r="D964" i="1"/>
  <c r="G962" i="1"/>
  <c r="D962" i="1"/>
  <c r="G960" i="1"/>
  <c r="D960" i="1"/>
  <c r="G958" i="1"/>
  <c r="D958" i="1"/>
  <c r="G956" i="1"/>
  <c r="D956" i="1"/>
  <c r="G954" i="1"/>
  <c r="D954" i="1"/>
  <c r="G952" i="1"/>
  <c r="D952" i="1"/>
  <c r="G950" i="1"/>
  <c r="D950" i="1"/>
  <c r="G948" i="1"/>
  <c r="D948" i="1"/>
  <c r="G946" i="1"/>
  <c r="D946" i="1"/>
  <c r="G944" i="1"/>
  <c r="D944" i="1"/>
  <c r="G942" i="1"/>
  <c r="D942" i="1"/>
  <c r="G940" i="1"/>
  <c r="D940" i="1"/>
  <c r="G938" i="1"/>
  <c r="D938" i="1"/>
  <c r="G936" i="1"/>
  <c r="D936" i="1"/>
  <c r="G934" i="1"/>
  <c r="D934" i="1"/>
  <c r="G932" i="1"/>
  <c r="D932" i="1"/>
  <c r="G930" i="1"/>
  <c r="D930" i="1"/>
  <c r="G928" i="1"/>
  <c r="D928" i="1"/>
  <c r="G926" i="1"/>
  <c r="D926" i="1"/>
  <c r="G924" i="1"/>
  <c r="D924" i="1"/>
  <c r="G922" i="1"/>
  <c r="D922" i="1"/>
  <c r="G920" i="1"/>
  <c r="D920" i="1"/>
  <c r="G918" i="1"/>
  <c r="D918" i="1"/>
  <c r="G916" i="1"/>
  <c r="D916" i="1"/>
  <c r="G914" i="1"/>
  <c r="D914" i="1"/>
  <c r="G912" i="1"/>
  <c r="D912" i="1"/>
  <c r="G910" i="1"/>
  <c r="D910" i="1"/>
  <c r="G908" i="1"/>
  <c r="D908" i="1"/>
  <c r="G906" i="1"/>
  <c r="D906" i="1"/>
  <c r="G904" i="1"/>
  <c r="D904" i="1"/>
  <c r="G902" i="1"/>
  <c r="D902" i="1"/>
  <c r="G900" i="1"/>
  <c r="D900" i="1"/>
  <c r="G898" i="1"/>
  <c r="D898" i="1"/>
  <c r="G896" i="1"/>
  <c r="D896" i="1"/>
  <c r="G894" i="1"/>
  <c r="D894" i="1"/>
  <c r="G892" i="1"/>
  <c r="D892" i="1"/>
  <c r="G890" i="1"/>
  <c r="D890" i="1"/>
  <c r="G888" i="1"/>
  <c r="D888" i="1"/>
  <c r="G886" i="1"/>
  <c r="D886" i="1"/>
  <c r="G884" i="1"/>
  <c r="D884" i="1"/>
  <c r="G882" i="1"/>
  <c r="D882" i="1"/>
  <c r="G880" i="1"/>
  <c r="D880" i="1"/>
  <c r="G878" i="1"/>
  <c r="D878" i="1"/>
  <c r="G876" i="1"/>
  <c r="D876" i="1"/>
  <c r="G874" i="1"/>
  <c r="D874" i="1"/>
  <c r="G872" i="1"/>
  <c r="D872" i="1"/>
  <c r="G870" i="1"/>
  <c r="D870" i="1"/>
  <c r="G868" i="1"/>
  <c r="D868" i="1"/>
  <c r="F581" i="1" l="1"/>
  <c r="G581" i="1" s="1"/>
  <c r="C579" i="1"/>
  <c r="F578" i="1"/>
  <c r="G578" i="1" s="1"/>
  <c r="C576" i="1"/>
  <c r="F575" i="1"/>
  <c r="G575" i="1" s="1"/>
  <c r="C573" i="1"/>
  <c r="F572" i="1"/>
  <c r="G572" i="1" s="1"/>
  <c r="C570" i="1"/>
  <c r="C567" i="1"/>
  <c r="G569" i="1" s="1"/>
  <c r="F566" i="1"/>
  <c r="G566" i="1" s="1"/>
  <c r="C564" i="1"/>
  <c r="F563" i="1"/>
  <c r="G563" i="1" s="1"/>
  <c r="C561" i="1"/>
  <c r="F560" i="1"/>
  <c r="G560" i="1" s="1"/>
  <c r="C558" i="1"/>
  <c r="F557" i="1"/>
  <c r="G557" i="1" s="1"/>
  <c r="C555" i="1"/>
  <c r="F554" i="1"/>
  <c r="G554" i="1" s="1"/>
  <c r="C552" i="1"/>
  <c r="F551" i="1"/>
  <c r="G551" i="1" s="1"/>
  <c r="C549" i="1"/>
  <c r="C546" i="1"/>
  <c r="G548" i="1" s="1"/>
  <c r="C543" i="1"/>
  <c r="G545" i="1" s="1"/>
  <c r="C540" i="1"/>
  <c r="F542" i="1" s="1"/>
  <c r="F539" i="1"/>
  <c r="G539" i="1" s="1"/>
  <c r="C537" i="1"/>
  <c r="C534" i="1"/>
  <c r="G536" i="1" s="1"/>
  <c r="F533" i="1"/>
  <c r="G533" i="1" s="1"/>
  <c r="C531" i="1"/>
  <c r="F530" i="1"/>
  <c r="G530" i="1" s="1"/>
  <c r="C528" i="1"/>
  <c r="F527" i="1"/>
  <c r="G527" i="1" s="1"/>
  <c r="C525" i="1"/>
  <c r="F524" i="1"/>
  <c r="G524" i="1" s="1"/>
  <c r="C522" i="1"/>
  <c r="F521" i="1"/>
  <c r="G521" i="1" s="1"/>
  <c r="C519" i="1"/>
  <c r="I512" i="1"/>
  <c r="F512" i="1"/>
  <c r="H512" i="1" s="1"/>
  <c r="H510" i="1"/>
  <c r="D510" i="1"/>
  <c r="I509" i="1"/>
  <c r="F509" i="1"/>
  <c r="H509" i="1" s="1"/>
  <c r="H507" i="1"/>
  <c r="D507" i="1"/>
  <c r="I506" i="1"/>
  <c r="F506" i="1"/>
  <c r="H506" i="1" s="1"/>
  <c r="H504" i="1"/>
  <c r="D504" i="1"/>
  <c r="I503" i="1"/>
  <c r="F503" i="1"/>
  <c r="H503" i="1" s="1"/>
  <c r="H501" i="1"/>
  <c r="D501" i="1"/>
  <c r="I500" i="1"/>
  <c r="F500" i="1"/>
  <c r="H500" i="1" s="1"/>
  <c r="H498" i="1"/>
  <c r="D498" i="1"/>
  <c r="I497" i="1"/>
  <c r="F497" i="1"/>
  <c r="H497" i="1" s="1"/>
  <c r="H495" i="1"/>
  <c r="D495" i="1"/>
  <c r="I494" i="1"/>
  <c r="F494" i="1"/>
  <c r="H494" i="1" s="1"/>
  <c r="H492" i="1"/>
  <c r="D492" i="1"/>
  <c r="A489" i="1"/>
  <c r="A488" i="1"/>
  <c r="A487" i="1"/>
  <c r="I482" i="1"/>
  <c r="F482" i="1"/>
  <c r="H482" i="1" s="1"/>
  <c r="H480" i="1"/>
  <c r="D480" i="1"/>
  <c r="I479" i="1"/>
  <c r="F479" i="1"/>
  <c r="H479" i="1" s="1"/>
  <c r="H477" i="1"/>
  <c r="D477" i="1"/>
  <c r="I476" i="1"/>
  <c r="F476" i="1"/>
  <c r="H476" i="1" s="1"/>
  <c r="H474" i="1"/>
  <c r="D474" i="1"/>
  <c r="I473" i="1"/>
  <c r="F473" i="1"/>
  <c r="H473" i="1" s="1"/>
  <c r="H471" i="1"/>
  <c r="D471" i="1"/>
  <c r="I470" i="1"/>
  <c r="F470" i="1"/>
  <c r="H470" i="1" s="1"/>
  <c r="H468" i="1"/>
  <c r="D468" i="1"/>
  <c r="I467" i="1"/>
  <c r="F467" i="1"/>
  <c r="H467" i="1" s="1"/>
  <c r="H465" i="1"/>
  <c r="D465" i="1"/>
  <c r="I464" i="1"/>
  <c r="F464" i="1"/>
  <c r="H464" i="1" s="1"/>
  <c r="H462" i="1"/>
  <c r="D462" i="1"/>
  <c r="I461" i="1"/>
  <c r="F461" i="1"/>
  <c r="H461" i="1" s="1"/>
  <c r="H459" i="1"/>
  <c r="D459" i="1"/>
  <c r="I458" i="1"/>
  <c r="F458" i="1"/>
  <c r="H458" i="1" s="1"/>
  <c r="H456" i="1"/>
  <c r="D456" i="1"/>
  <c r="I455" i="1"/>
  <c r="F455" i="1"/>
  <c r="H455" i="1" s="1"/>
  <c r="H453" i="1"/>
  <c r="D453" i="1"/>
  <c r="F197" i="1"/>
  <c r="G197" i="1" s="1"/>
  <c r="G195" i="1"/>
  <c r="D195" i="1"/>
  <c r="F194" i="1"/>
  <c r="G194" i="1" s="1"/>
  <c r="G192" i="1"/>
  <c r="D192" i="1"/>
  <c r="F191" i="1"/>
  <c r="G191" i="1" s="1"/>
  <c r="G189" i="1"/>
  <c r="D189" i="1"/>
  <c r="F188" i="1"/>
  <c r="G188" i="1" s="1"/>
  <c r="G186" i="1"/>
  <c r="D186" i="1"/>
  <c r="F185" i="1"/>
  <c r="G185" i="1" s="1"/>
  <c r="G183" i="1"/>
  <c r="D183" i="1"/>
  <c r="F182" i="1"/>
  <c r="G182" i="1" s="1"/>
  <c r="G180" i="1"/>
  <c r="D180" i="1"/>
  <c r="F179" i="1"/>
  <c r="G179" i="1" s="1"/>
  <c r="G177" i="1"/>
  <c r="D177" i="1"/>
  <c r="F176" i="1"/>
  <c r="G176" i="1" s="1"/>
  <c r="G174" i="1"/>
  <c r="D174" i="1"/>
  <c r="F173" i="1"/>
  <c r="G173" i="1" s="1"/>
  <c r="G171" i="1"/>
  <c r="D171" i="1"/>
  <c r="F170" i="1"/>
  <c r="G170" i="1" s="1"/>
  <c r="G168" i="1"/>
  <c r="D168" i="1"/>
  <c r="F167" i="1"/>
  <c r="G167" i="1" s="1"/>
  <c r="G165" i="1"/>
  <c r="D165" i="1"/>
  <c r="F164" i="1"/>
  <c r="G164" i="1" s="1"/>
  <c r="G162" i="1"/>
  <c r="D162" i="1"/>
  <c r="F161" i="1"/>
  <c r="G161" i="1" s="1"/>
  <c r="G159" i="1"/>
  <c r="D159" i="1"/>
  <c r="F158" i="1"/>
  <c r="G158" i="1" s="1"/>
  <c r="G156" i="1"/>
  <c r="D156" i="1"/>
  <c r="F155" i="1"/>
  <c r="G155" i="1" s="1"/>
  <c r="G153" i="1"/>
  <c r="D153" i="1"/>
  <c r="F152" i="1"/>
  <c r="G152" i="1" s="1"/>
  <c r="G150" i="1"/>
  <c r="D150" i="1"/>
  <c r="F149" i="1"/>
  <c r="G149" i="1" s="1"/>
  <c r="G147" i="1"/>
  <c r="D147" i="1"/>
  <c r="F146" i="1"/>
  <c r="G146" i="1" s="1"/>
  <c r="G144" i="1"/>
  <c r="D144" i="1"/>
  <c r="F143" i="1"/>
  <c r="G143" i="1" s="1"/>
  <c r="G141" i="1"/>
  <c r="D141" i="1"/>
  <c r="F140" i="1"/>
  <c r="G140" i="1" s="1"/>
  <c r="G138" i="1"/>
  <c r="D138" i="1"/>
  <c r="F137" i="1"/>
  <c r="G137" i="1" s="1"/>
  <c r="G135" i="1"/>
  <c r="D135" i="1"/>
  <c r="F134" i="1"/>
  <c r="G134" i="1" s="1"/>
  <c r="G132" i="1"/>
  <c r="D132" i="1"/>
  <c r="F131" i="1"/>
  <c r="G131" i="1" s="1"/>
  <c r="G129" i="1"/>
  <c r="D129" i="1"/>
  <c r="F128" i="1"/>
  <c r="G128" i="1" s="1"/>
  <c r="G126" i="1"/>
  <c r="D126" i="1"/>
  <c r="F125" i="1"/>
  <c r="G125" i="1" s="1"/>
  <c r="G123" i="1"/>
  <c r="D123" i="1"/>
  <c r="F122" i="1"/>
  <c r="G122" i="1" s="1"/>
  <c r="G120" i="1"/>
  <c r="D120" i="1"/>
  <c r="F119" i="1"/>
  <c r="G119" i="1" s="1"/>
  <c r="G117" i="1"/>
  <c r="D117" i="1"/>
  <c r="F116" i="1"/>
  <c r="G116" i="1" s="1"/>
  <c r="G114" i="1"/>
  <c r="D114" i="1"/>
  <c r="F113" i="1"/>
  <c r="G113" i="1" s="1"/>
  <c r="G111" i="1"/>
  <c r="D111" i="1"/>
  <c r="F110" i="1"/>
  <c r="G110" i="1" s="1"/>
  <c r="G108" i="1"/>
  <c r="D108" i="1"/>
  <c r="F107" i="1"/>
  <c r="G107" i="1" s="1"/>
  <c r="G105" i="1"/>
  <c r="D105" i="1"/>
  <c r="F104" i="1"/>
  <c r="G104" i="1" s="1"/>
  <c r="G102" i="1"/>
  <c r="D102" i="1"/>
  <c r="G99" i="1"/>
  <c r="D99" i="1"/>
  <c r="F101" i="1" s="1"/>
  <c r="G101" i="1" s="1"/>
  <c r="F545" i="1" l="1"/>
  <c r="G542" i="1"/>
  <c r="F569" i="1"/>
  <c r="F536" i="1"/>
  <c r="F548" i="1"/>
  <c r="G70" i="1"/>
  <c r="D70" i="1"/>
  <c r="G68" i="1"/>
  <c r="G66" i="1"/>
  <c r="G64" i="1"/>
  <c r="G62" i="1"/>
  <c r="G60" i="1"/>
  <c r="G58" i="1"/>
  <c r="G56" i="1"/>
  <c r="G54" i="1"/>
  <c r="G52" i="1"/>
  <c r="G50" i="1"/>
  <c r="G48" i="1"/>
  <c r="G46" i="1"/>
  <c r="G44" i="1"/>
  <c r="D35" i="1" l="1"/>
  <c r="G35" i="1"/>
  <c r="F37" i="1"/>
  <c r="G37" i="1"/>
  <c r="F28" i="1"/>
  <c r="G19" i="1"/>
  <c r="G8" i="1"/>
  <c r="G10" i="1"/>
  <c r="G11" i="1"/>
  <c r="G13" i="1"/>
  <c r="G14" i="1"/>
  <c r="G17" i="1"/>
  <c r="G20" i="1"/>
  <c r="G22" i="1"/>
  <c r="G23" i="1"/>
  <c r="G25" i="1"/>
  <c r="G26" i="1"/>
  <c r="G28" i="1"/>
  <c r="G29" i="1"/>
  <c r="G31" i="1"/>
  <c r="G32" i="1"/>
  <c r="G34" i="1"/>
  <c r="G7" i="1"/>
  <c r="G5" i="1"/>
  <c r="F25" i="1"/>
  <c r="F10" i="1"/>
  <c r="F13" i="1"/>
  <c r="F22" i="1"/>
  <c r="F31" i="1"/>
  <c r="F34" i="1"/>
  <c r="D8" i="1"/>
  <c r="D11" i="1"/>
  <c r="D14" i="1"/>
  <c r="D20" i="1"/>
  <c r="D23" i="1"/>
  <c r="D29" i="1"/>
  <c r="F7" i="1"/>
  <c r="D5" i="1"/>
</calcChain>
</file>

<file path=xl/sharedStrings.xml><?xml version="1.0" encoding="utf-8"?>
<sst xmlns="http://schemas.openxmlformats.org/spreadsheetml/2006/main" count="8378" uniqueCount="2095">
  <si>
    <t>(ชื่อหน่วยงาน) ส่วนอำนวยการ องค์การอุตสาหกรรมป่าไม้ภาคเหนือล่าง</t>
  </si>
  <si>
    <t>ลำดับที่</t>
  </si>
  <si>
    <t>งานที่จัดซื้อ/จ้าง</t>
  </si>
  <si>
    <t>ราคากลาง</t>
  </si>
  <si>
    <t>วิธีซื้อ/จ้าง</t>
  </si>
  <si>
    <t>รายชื่อผู้เสนอราคาและราคาที่เสนอ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</si>
  <si>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</si>
  <si>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เหตุผลที่คัดเลือกโดยสรุป</t>
  </si>
  <si>
    <t>เลขที่/รับวันที่</t>
  </si>
  <si>
    <t>เฉพาะเจาะจง</t>
  </si>
  <si>
    <t>น้ำดื่มศิริวรรณ</t>
  </si>
  <si>
    <t xml:space="preserve">ราคาที่เสนอ     </t>
  </si>
  <si>
    <t>560.00 บาท</t>
  </si>
  <si>
    <t>ราคาที่ตกลงซื้อหรือจ้าง</t>
  </si>
  <si>
    <t>คัดเลือกจากเกณฑ์ราคา</t>
  </si>
  <si>
    <t>ร้านหน้าค่ายถ่ายเอกสาร</t>
  </si>
  <si>
    <t>ค่าน้ำดื่ม</t>
  </si>
  <si>
    <t>สมศักดิ์</t>
  </si>
  <si>
    <t>450.00 บาท</t>
  </si>
  <si>
    <t>ค่าตรายาง</t>
  </si>
  <si>
    <t>บี สติ๊กเกอร์</t>
  </si>
  <si>
    <t>ค่าอุปกรณ์สำนักงาน</t>
  </si>
  <si>
    <t>ลว. 30/11/2563</t>
  </si>
  <si>
    <t>วงเงินที่จะซื้อ/จ้าง</t>
  </si>
  <si>
    <t>เลขที่ 8</t>
  </si>
  <si>
    <t>วันที่  31  เดือน ธันวาคม พ.ศ. 2563</t>
  </si>
  <si>
    <t>ค่าหมึกพิมพ์</t>
  </si>
  <si>
    <t>3,560.00 บาท</t>
  </si>
  <si>
    <t>หจก.ท็อป พี ซี คอมพิวเตอร์</t>
  </si>
  <si>
    <t>เลขที่ 11312</t>
  </si>
  <si>
    <t>ลว.2/12/2563</t>
  </si>
  <si>
    <t>350.00 บาท</t>
  </si>
  <si>
    <t>เลขที่ 15</t>
  </si>
  <si>
    <t>ลว. 3/12/2563</t>
  </si>
  <si>
    <t>เลขที่ 1808</t>
  </si>
  <si>
    <t>ลว. 4/12/2563</t>
  </si>
  <si>
    <t>ค่าอุปกรณ์สำหรับจัดโต๊ะหมู่บูชา</t>
  </si>
  <si>
    <t>3,810.00 บาท</t>
  </si>
  <si>
    <t>พี.เอ็น.ป้ายสวยดีไซน์</t>
  </si>
  <si>
    <t>1,500.00 บาท</t>
  </si>
  <si>
    <t>ลว. 4/12/2564</t>
  </si>
  <si>
    <t>เลขที่ 7851</t>
  </si>
  <si>
    <t>บุญ บุญ สังฆภัณฑ์</t>
  </si>
  <si>
    <t>2,310.00 บาท</t>
  </si>
  <si>
    <t>เลขที่ 15
ลว. 4/12/2563</t>
  </si>
  <si>
    <t>ค่าถ่ายเอกสารและเข้าเล่มเอกสาร</t>
  </si>
  <si>
    <t>308.00 บาท</t>
  </si>
  <si>
    <t xml:space="preserve">       ลว. 4/12/2563</t>
  </si>
  <si>
    <t>ค่าตรวจเช็คเครื่องปริ้นเตอร์</t>
  </si>
  <si>
    <t>1,250.00 บาท</t>
  </si>
  <si>
    <t>เลขที่ 11358</t>
  </si>
  <si>
    <t>ลว. 14/12/2563</t>
  </si>
  <si>
    <t>ค่าล้างรถยนต์เช่าหมายเลขทะเบียน     8กฆ 372 กทม</t>
  </si>
  <si>
    <t>220.00 บาท</t>
  </si>
  <si>
    <t>โครงการล้างรถค่ายสุรศักดิ์</t>
  </si>
  <si>
    <t>เลขที่ 17</t>
  </si>
  <si>
    <t>ลว. 21/12/2563</t>
  </si>
  <si>
    <t>ค่าอุปกรณ์ซ่อมวาล์วก๊อกน้ำสำนักงาน</t>
  </si>
  <si>
    <t>135.00 บาท</t>
  </si>
  <si>
    <t>วัฒนาภัณฑ์</t>
  </si>
  <si>
    <t>เลขที่ 5</t>
  </si>
  <si>
    <t>ลว. 30/11/2564</t>
  </si>
  <si>
    <t>80.00 บาท</t>
  </si>
  <si>
    <t xml:space="preserve">เลขที่ </t>
  </si>
  <si>
    <t>สรุปผลการดำเนินการจัดซื้อจัดจ้างในรอบเดือน มีนาคม</t>
  </si>
  <si>
    <t>สวนป่าแม่สาน</t>
  </si>
  <si>
    <t>วันที่   31  เดือน ธันวาคม  พ.ศ. 2563</t>
  </si>
  <si>
    <t>งานที่จัดซื้อจัดจ้าง</t>
  </si>
  <si>
    <t>วงเงินที่จะซื้อหรือจ้าง</t>
  </si>
  <si>
    <t>วิธีซื้อหรือจ้าง</t>
  </si>
  <si>
    <t>ผู้ได้รับการคัดเลือกและราคาที่ตกลงซื้อหรือจ้าง</t>
  </si>
  <si>
    <t>เหตุผลที่เลือกโดยสรุป</t>
  </si>
  <si>
    <t>เลขที่และวันที่ของสัญญาหรือข้อตกลงในการซื้อหรือจ้าง</t>
  </si>
  <si>
    <t xml:space="preserve">ค่าน้ำมันเชื้อเพลิงรถสกิ๊ดเดอร์ อต.5-417/01 </t>
  </si>
  <si>
    <t>ราคาที่เหมาะสม</t>
  </si>
  <si>
    <t>ค่าน้ำมันเชื้อเพลิงรถยนต์ ถว 3673 กทม.</t>
  </si>
  <si>
    <t>ค่าน้ำมันเชื้อเพลิงรถยนต์ ม. 2650 นว.</t>
  </si>
  <si>
    <t xml:space="preserve">ค่าน้ำมันเชื้อเพลิงรถแทรกเตอร์ล้อยาง   ทน. 4-109 </t>
  </si>
  <si>
    <t>ค่าน้ำมันเชื้อเพลิงเครื่องตัดหญ้า 11508-1200/3</t>
  </si>
  <si>
    <t>ค่าน้ำมันเชื้อเพลิงรถจักรยานยนต์ ขจท 266 ลป.</t>
  </si>
  <si>
    <t>ค่าน้ำมันเชื้อเพลิงรถจักรยานยนต์ 1กค. 5303 สท.</t>
  </si>
  <si>
    <t>ค่าเครื่องเขียน</t>
  </si>
  <si>
    <t>ค่าซ่อมแซมรถยนต์ ถว 3673 กทม.</t>
  </si>
  <si>
    <t>แบบ สขร.1</t>
  </si>
  <si>
    <t>สรุปผลการดำเนินการจัดซื้อจัดจ้างในรอบเดือนธันวาคม 2563</t>
  </si>
  <si>
    <t>องค์การอุตสาหกรรมป่าไม้เขตอุตรดิตถ์</t>
  </si>
  <si>
    <t>วันที่  31  เดือน ธันวาคม  พ.ศ. 2563</t>
  </si>
  <si>
    <t>งานที่จัดซื้อหรือจัดจ้าง</t>
  </si>
  <si>
    <t>วงเงินที่จะซื้อ
หรือจ้าง</t>
  </si>
  <si>
    <t>รายชื่อผู้เสนอราคา
และราคาที่เสนอ</t>
  </si>
  <si>
    <t>ผู้ได้รับการคัดเลือก
และราคาที่ตกลงซื้อหรือจ้าง</t>
  </si>
  <si>
    <t>เลขที่และวันที่ของสัญญา
หรือข้อตกลง
ในการซื้อหรือจ้าง</t>
  </si>
  <si>
    <t>ค่าใช้จ่ายเบ็ดเตล็ด</t>
  </si>
  <si>
    <t xml:space="preserve">บจก.อุตรดิตถ์ เอส.ที.เทรดดิ้ง </t>
  </si>
  <si>
    <t>เลขที่ ส.10</t>
  </si>
  <si>
    <t>ราคาที่เสนอ</t>
  </si>
  <si>
    <t>บาท</t>
  </si>
  <si>
    <t>ราคาที่ตกลงซื้อ</t>
  </si>
  <si>
    <t>วันที่  1  ธ.ค. 2563</t>
  </si>
  <si>
    <t>ค่าซ่อมแซมทรัพย์สิน</t>
  </si>
  <si>
    <t>บจก.สยามโกลบอลเฮ้าส์</t>
  </si>
  <si>
    <t>เลขที่ ส.11</t>
  </si>
  <si>
    <t>(สำนักงาน)</t>
  </si>
  <si>
    <t>เลขที่ ส.15</t>
  </si>
  <si>
    <t>วันที่  2  ธ.ค. 2563</t>
  </si>
  <si>
    <t>ร้าน ไทยอำนวย</t>
  </si>
  <si>
    <t>เลขที่ ส.24</t>
  </si>
  <si>
    <t>วันที่  3  ธ.ค. 2563</t>
  </si>
  <si>
    <t>ร้าน ทวีวอเตอร์</t>
  </si>
  <si>
    <t xml:space="preserve">เลขที่ ส.30 </t>
  </si>
  <si>
    <t>วันที่  7  ธ.ค. 2563</t>
  </si>
  <si>
    <t>ค่าน้ำมันเชื้อเพลิง 60.80 ล.</t>
  </si>
  <si>
    <t>บจก.ปิโตรเลียมไทยคอร์ปอเรชั่น</t>
  </si>
  <si>
    <t>เลขที่ ส.34</t>
  </si>
  <si>
    <t>(ทะเบียน 1ขถ.-4643 กทม.)</t>
  </si>
  <si>
    <t>วันที่  8  ธ.ค. 2563</t>
  </si>
  <si>
    <t xml:space="preserve">ค่าซ่อมแซมทรัพย์สิน </t>
  </si>
  <si>
    <t>บจก.สตาร์ โอ.เอ.แอนด์ คอมมูนิเคชั่น</t>
  </si>
  <si>
    <t>เลขที่ ส.44</t>
  </si>
  <si>
    <t>(โน๊ตบุค 2 เครื่อง)</t>
  </si>
  <si>
    <t>วันที่  14  ธ.ค. 2563</t>
  </si>
  <si>
    <t>ร้าน มารวยเครื่องครัว</t>
  </si>
  <si>
    <t>เลขที่ ส.55</t>
  </si>
  <si>
    <t>วันที่  15  ธ.ค. 2563</t>
  </si>
  <si>
    <t>เลขที่ ส.64</t>
  </si>
  <si>
    <t>วันที่  16  ธ.ค. 2563</t>
  </si>
  <si>
    <t>ค่าเครื่องเขียน-แบบพิมพ์</t>
  </si>
  <si>
    <t>บจก.ศรีพงษ์กรุ๊ป มาร์เก็ตติ้ง</t>
  </si>
  <si>
    <t>เลขที่ ส.65</t>
  </si>
  <si>
    <t>ร้าน ปวริศร์  โฮมช็อป</t>
  </si>
  <si>
    <t>เลขที่ ส.89</t>
  </si>
  <si>
    <t>วันที่  21  ธ.ค. 2563</t>
  </si>
  <si>
    <t>ค่าน้ำมันเชื้อเพลิง 67.72 ล.</t>
  </si>
  <si>
    <t>สถานีน้ำมันเชื้อเพลิง ปตท.สกสค.</t>
  </si>
  <si>
    <t>เลขที่ ส.99</t>
  </si>
  <si>
    <t>วันที่  22  ธ.ค. 2563</t>
  </si>
  <si>
    <t>ค่าน้ำมันเชื้อเพลิง 68.87 ล.</t>
  </si>
  <si>
    <t>เลขที่ ส.127</t>
  </si>
  <si>
    <t>วันที่  28  ธ.ค. 2563</t>
  </si>
  <si>
    <t>นาย หวน  ขันเกตุ</t>
  </si>
  <si>
    <t>เลขที่ ส.129</t>
  </si>
  <si>
    <t>สรุปผลการดำเนินการจัดซื้อจัดจ้างในรอบเดือน ธันวาคม</t>
  </si>
  <si>
    <t>งานสวนป่าท่าปลา</t>
  </si>
  <si>
    <t>วันที่   31    เดือน   ธันวาคม  พ.ศ 2563</t>
  </si>
  <si>
    <t>รายชื่อผู้เสนอราคา</t>
  </si>
  <si>
    <t>ผู้ได้รับการคัดเลือกและราคาที่</t>
  </si>
  <si>
    <t>เลขที่และวันที่ของสัญญาหรือข้อ</t>
  </si>
  <si>
    <t>และราคาที่เสนอ</t>
  </si>
  <si>
    <t>ตกลงซื้อหรือจ้าง</t>
  </si>
  <si>
    <t>ตกลงในการซื้อหรือจ้าง</t>
  </si>
  <si>
    <t>ค่าเปลี่ยนยางรถบรรทุก 6 ล้อ</t>
  </si>
  <si>
    <t>สมเจตน์การยางร่วมจิต</t>
  </si>
  <si>
    <t>เลขที่04/195</t>
  </si>
  <si>
    <t xml:space="preserve"> 80-4608 พล.</t>
  </si>
  <si>
    <t>ลว 30/11/2563</t>
  </si>
  <si>
    <t xml:space="preserve">ค่ายางรถบรรทุก 6 ล้อ </t>
  </si>
  <si>
    <t>หจก.ลิ้มเจริญยางยนต์</t>
  </si>
  <si>
    <t>เลขที่ 090/4451</t>
  </si>
  <si>
    <t>80-4608 พล.</t>
  </si>
  <si>
    <t>ลว 15/12/2563</t>
  </si>
  <si>
    <t xml:space="preserve">ค่าปะยางรถแทรกเตอร์ </t>
  </si>
  <si>
    <t>เลขที่ 04/197</t>
  </si>
  <si>
    <t>ทน.4-180</t>
  </si>
  <si>
    <t>ลว 2/12/2563</t>
  </si>
  <si>
    <t xml:space="preserve">ค่าน้ำมันเชื้อเพลิงรถแทรกเตอร์ </t>
  </si>
  <si>
    <t>บ. ปิโตรเลียมไทยคอร์ปอเรชั่น</t>
  </si>
  <si>
    <t>เลขที่ 20417/1020850</t>
  </si>
  <si>
    <t>ตค 8409 อต.</t>
  </si>
  <si>
    <t xml:space="preserve">ค่าน้ำมันเชื้อเพลิงรถยนต์ </t>
  </si>
  <si>
    <t>เลขที่ 08022/0401051</t>
  </si>
  <si>
    <t>บค.6287 พล.</t>
  </si>
  <si>
    <t xml:space="preserve">ค่าน้ำมันเชื้อเพลิงรถบรรทุกน้ำ  </t>
  </si>
  <si>
    <t>เลขที่ 08022/0401069</t>
  </si>
  <si>
    <t>81-5647 นว.</t>
  </si>
  <si>
    <t>ลว 3/12/2563</t>
  </si>
  <si>
    <t xml:space="preserve">ค่าน้ำมันเชื้อเพลิงเครื่องตัดหญ้า </t>
  </si>
  <si>
    <t>เลขที่ 08178/0408893</t>
  </si>
  <si>
    <t>ลว 4/12/2563</t>
  </si>
  <si>
    <t>ค่าเบ็ดเตล็ด</t>
  </si>
  <si>
    <t>น้ำดื่มจริมทริพย์</t>
  </si>
  <si>
    <t>30/11/2563</t>
  </si>
  <si>
    <t>เลขที่ 08178/0408892</t>
  </si>
  <si>
    <t>ฒท 9966 กทม.</t>
  </si>
  <si>
    <t>อุตรดิตถ์การไฟฟ้า</t>
  </si>
  <si>
    <t>เลขที่ 110/5477</t>
  </si>
  <si>
    <t xml:space="preserve"> ลว 3/12/2563</t>
  </si>
  <si>
    <t xml:space="preserve">ค่าน้ำมันเชื้อเพลิงรถบรรทุก 6 ล้อ </t>
  </si>
  <si>
    <t>เลขที่ 08208/0410360</t>
  </si>
  <si>
    <t>ลว 7/12/2563</t>
  </si>
  <si>
    <t>ร้านเอ อิงค์ เจ็ท</t>
  </si>
  <si>
    <t>เลขที่ 2563/662</t>
  </si>
  <si>
    <t xml:space="preserve">ค่าเปลี่ยนยางรถแทรกเตอร์ </t>
  </si>
  <si>
    <t>บัวชัยการยาง</t>
  </si>
  <si>
    <t>เลขที่ 15/12</t>
  </si>
  <si>
    <t>ลว 8/12/2563</t>
  </si>
  <si>
    <t xml:space="preserve">ค่าเช็ครั่วยางรถแทรกเตอร์ </t>
  </si>
  <si>
    <t>เลขที่ 15/18</t>
  </si>
  <si>
    <t>ลว 14/12/2563</t>
  </si>
  <si>
    <t>ค่าน้ำมันเชื้อเพลิง</t>
  </si>
  <si>
    <t>เลขที่ 183357/9167820</t>
  </si>
  <si>
    <t>รถแทรกเตอร์ ตค 8409 อต.</t>
  </si>
  <si>
    <t>ลว 16/12/2563</t>
  </si>
  <si>
    <t>ค่าน้ำมันเชื้อเพลิงรถยนต์ .</t>
  </si>
  <si>
    <t>บค.6287 พล</t>
  </si>
  <si>
    <t xml:space="preserve"> ลว 16/12/2563</t>
  </si>
  <si>
    <t>เลขที่ 183357/9167822</t>
  </si>
  <si>
    <t>ค่าน้ำมันเชื้อเพลิงเครื่อง</t>
  </si>
  <si>
    <t>เลขที่ 08023/0401149</t>
  </si>
  <si>
    <t>ตัดหญ้า 2549584</t>
  </si>
  <si>
    <t>ลว 17/12/2563</t>
  </si>
  <si>
    <t xml:space="preserve">ค่าน้ำมันหล่อลื่นรถบรรทุก </t>
  </si>
  <si>
    <t>ร้านเลียวสัมพันธ์</t>
  </si>
  <si>
    <t>เลขที่ IV6312P03000012</t>
  </si>
  <si>
    <t>6 ล้อ 80-4808 พล.</t>
  </si>
  <si>
    <t>ค่าซ่อมแซมรถยนต์</t>
  </si>
  <si>
    <t>อู่สิทธิพงษ์การช่าง</t>
  </si>
  <si>
    <t>เลขที่ 1/26</t>
  </si>
  <si>
    <t xml:space="preserve"> บค 6287 พล</t>
  </si>
  <si>
    <t>คลังเครื่องเขียนอภิญญา</t>
  </si>
  <si>
    <t>เลขที่ OCT631200191</t>
  </si>
  <si>
    <t>เลขที่ 04/200</t>
  </si>
  <si>
    <t>ค่าน้ำมันหล่อลื่นรถบรรทุก</t>
  </si>
  <si>
    <t>ร้านร่วมจิตแก๊สหุ่งต้ม</t>
  </si>
  <si>
    <t>เลขที่ 3/3</t>
  </si>
  <si>
    <t xml:space="preserve"> 6 ล้อ 80-4608 พล.</t>
  </si>
  <si>
    <t>ลว 21/12/2563</t>
  </si>
  <si>
    <t>ร้านเอ.อิงค์เจ็ท</t>
  </si>
  <si>
    <t>เลขที่ 2563/674</t>
  </si>
  <si>
    <t xml:space="preserve">ค่าน้ำมันเชื้อเพลิงรถบรรทุก </t>
  </si>
  <si>
    <t>เลขที่ 20419/1020905</t>
  </si>
  <si>
    <t>6 ล้อ 80-4608 พล.</t>
  </si>
  <si>
    <t>ค่าเช่าเครื่องถ่ายเอกสาร</t>
  </si>
  <si>
    <t>บริษัท เอส เค โอ เอ เซ็นเตอร์</t>
  </si>
  <si>
    <t>เลขที่ RC6307207</t>
  </si>
  <si>
    <t>ลว 22/12/2563</t>
  </si>
  <si>
    <t>เลขที่ IV6312P0300006</t>
  </si>
  <si>
    <t>ค่าน้ำมันเชื้อเพลิงรถยนต์</t>
  </si>
  <si>
    <t>เลขที่ 20419/1020938</t>
  </si>
  <si>
    <t xml:space="preserve"> บค.6287 พล.</t>
  </si>
  <si>
    <t xml:space="preserve"> ลว 23/12/2563</t>
  </si>
  <si>
    <t>เลขที่ 20419/1020940</t>
  </si>
  <si>
    <t>ลว 23/12/2563</t>
  </si>
  <si>
    <t>ค่าน้ำมันเชื้อเพลิงรถ</t>
  </si>
  <si>
    <t>เลขที่ 20419/1020939</t>
  </si>
  <si>
    <t>บรรทุกน้ำ  81-5647 นว.</t>
  </si>
  <si>
    <t>น้ำดื่มจริมทิพย์</t>
  </si>
  <si>
    <t>เลขที่ 1/10</t>
  </si>
  <si>
    <t>ลว 30/12/2563</t>
  </si>
  <si>
    <t>ปวริศร์ โฮมช็อป</t>
  </si>
  <si>
    <t>เลขที่ 99690</t>
  </si>
  <si>
    <t>ลว 25/12/2563</t>
  </si>
  <si>
    <t>บริษัทศรีพงษ์กรุ๊ป</t>
  </si>
  <si>
    <t>เลขที่ 1</t>
  </si>
  <si>
    <t>งานสวนป่าปากปาด</t>
  </si>
  <si>
    <t>วันที่ 30 เดือน ธันวาคม   พ.ศ.2563</t>
  </si>
  <si>
    <t>เลขที่และวันที่ของสัญญา
หรือข้อตกลงในการซื้อหรือจ้าง</t>
  </si>
  <si>
    <t>ค่าน้ำมันเชื้อเพลิงรถหกล้อ (ทะเบียน 80-4809 พล.)</t>
  </si>
  <si>
    <t>ค่าน้ำมันเชื้อเพลิงรถจักรยานยนต์(ทะเบียน วลบ-987 กทม.)</t>
  </si>
  <si>
    <t>ค่าน้ำมันเชื้อเพลิงเคื่องตัดหญ้า      #070513</t>
  </si>
  <si>
    <t>ค่าน้ำมันเชื้อเพลิงรถยนต์ตรวจการ (ทะเบียน 1 ฒร-9371 กทม.)</t>
  </si>
  <si>
    <t>ค่าซ่อมแซมรถกระบะ 6 ล้อ (ทะเบียน 80-8409 พล)</t>
  </si>
  <si>
    <t>สรุปผลการดำเนินการจัดซื้อจัดจ้างในรอบเดือน ธันวาคม 2563</t>
  </si>
  <si>
    <t>งานสวนป่าศรีสัชนาลัย</t>
  </si>
  <si>
    <t>วันที่   30  เดือน ธันวาคม  พ.ศ. 2563</t>
  </si>
  <si>
    <t xml:space="preserve">ค่าซ่อมแซมเครื่องคอมพิวเตอร์ Note book </t>
  </si>
  <si>
    <t>ไอทีศรีสัช</t>
  </si>
  <si>
    <t>เลขที่ 103/8</t>
  </si>
  <si>
    <t>ยี่ห้อ Acer รุ่น Aspire 5755-2454</t>
  </si>
  <si>
    <t>ราคาที่ตกลง</t>
  </si>
  <si>
    <t>ลว 04/12/63</t>
  </si>
  <si>
    <t xml:space="preserve">ค่าซ่อมแซม รถยนต์ </t>
  </si>
  <si>
    <t>ชำนิการยาง</t>
  </si>
  <si>
    <t>เลขที่ 079/3629</t>
  </si>
  <si>
    <t>ฒร.9405 กทม</t>
  </si>
  <si>
    <t>ลว 02/12/63</t>
  </si>
  <si>
    <t>ค่าซ่อมแซมเครื่องพิมพ์ ยี่ห้อ brother</t>
  </si>
  <si>
    <t>ท่าชัย ไอที</t>
  </si>
  <si>
    <t>เลขที่ 103/10</t>
  </si>
  <si>
    <t>012</t>
  </si>
  <si>
    <t>ลว 8/12/63</t>
  </si>
  <si>
    <t>ค่าซ่อมแซม เลื่อยยนต์</t>
  </si>
  <si>
    <t>แสตมป์การช่าง</t>
  </si>
  <si>
    <t>เลขที่ 5/3</t>
  </si>
  <si>
    <t>เลขที่ 5/7</t>
  </si>
  <si>
    <t>ลว 07/12/63</t>
  </si>
  <si>
    <t>เลขที่ 5/6</t>
  </si>
  <si>
    <t>ค่าซ่อมแซม เครื่องสูบน้ำ</t>
  </si>
  <si>
    <t>หจก.เทพวรชัย</t>
  </si>
  <si>
    <t>เลขที่ 22/21</t>
  </si>
  <si>
    <t>ลว 08/12/63</t>
  </si>
  <si>
    <t>ค่าซ่อมแซม รถกระบะเหล็ก</t>
  </si>
  <si>
    <t>อู่เด่นสะเดาการช่าง</t>
  </si>
  <si>
    <t>เลขที่ 13/2</t>
  </si>
  <si>
    <t>80-4087 พล.</t>
  </si>
  <si>
    <t>ลว 20/12/63</t>
  </si>
  <si>
    <t>ลว 10/12/63</t>
  </si>
  <si>
    <t>ย่งพ้ง อะหลั่ยยนต์</t>
  </si>
  <si>
    <t>เลขที่ 3/44</t>
  </si>
  <si>
    <t>ลว 1/12/63</t>
  </si>
  <si>
    <t xml:space="preserve">ค่าซ่อมแซม รถสกิ๊ดเดอร์ </t>
  </si>
  <si>
    <t>PSC.Hydraulic</t>
  </si>
  <si>
    <t>เลขที่ 036/0017</t>
  </si>
  <si>
    <t>ทน. 4-28</t>
  </si>
  <si>
    <t>ลว 25/11/63</t>
  </si>
  <si>
    <t>หจก.ยศสรัล แมชชีนเนอร์รี่ แอนด์ ทรานสปอร์ต</t>
  </si>
  <si>
    <t>เลขที่ IV631125003</t>
  </si>
  <si>
    <t>ค่าซ่อมแซม รถแทรกเตอร์ล้อยาง</t>
  </si>
  <si>
    <t>สมประสงค์การช่าง</t>
  </si>
  <si>
    <t>เลขที่ 29/15</t>
  </si>
  <si>
    <t>ทน.4-175</t>
  </si>
  <si>
    <t>ลว 6/12/63</t>
  </si>
  <si>
    <t>เลขที่ 29/13</t>
  </si>
  <si>
    <t>ทน.4-79</t>
  </si>
  <si>
    <t>ลว 05/12/63</t>
  </si>
  <si>
    <t>ค่าซ่อมแซม รถยนต์ตรวจการณ์</t>
  </si>
  <si>
    <t>เลขที่ 3/46</t>
  </si>
  <si>
    <t>นก.1751 ตาก</t>
  </si>
  <si>
    <t>เลขที่ 079/3634</t>
  </si>
  <si>
    <t>ลว 09/12/63</t>
  </si>
  <si>
    <t>ค่าน้ำมันเชื่อเพลิง-หล่อลื่น เครื่องสูบน้ำ</t>
  </si>
  <si>
    <t>ศรีสัชออยล์</t>
  </si>
  <si>
    <t>เลขที่ 120/19</t>
  </si>
  <si>
    <t>เลขที่ 3/45</t>
  </si>
  <si>
    <t>RT90-188152</t>
  </si>
  <si>
    <t>ลว 01/12/63</t>
  </si>
  <si>
    <t>เลขที่ 120/15</t>
  </si>
  <si>
    <t>ค่าน้ำมันเชื่อเพลิง-หล่อลื่น เครื่องตัดหญ้า</t>
  </si>
  <si>
    <t>เลขที่ 120/21</t>
  </si>
  <si>
    <t>ลว 9/12/63</t>
  </si>
  <si>
    <t>ค่าน้ำมันเชื่อเพลิง-หล่อลื่น รถกระบะเหล็ก</t>
  </si>
  <si>
    <t>เลขที่ 124/17</t>
  </si>
  <si>
    <t>80-2423 ตาก</t>
  </si>
  <si>
    <t>ลว 14/12/63</t>
  </si>
  <si>
    <t>เลขที่ 120/18</t>
  </si>
  <si>
    <t>ค่าน้ำมันเชื่อเพลิง-หล่อลื่น รถแทร็กเตอร์ล้อยาง</t>
  </si>
  <si>
    <t>เลขที่ 120/24</t>
  </si>
  <si>
    <t>ทน.4-28</t>
  </si>
  <si>
    <t>เลขที่ 123/18</t>
  </si>
  <si>
    <t>ค่าน้ำมันเชื่อเพลิง-หล่อลื่น รถจักรยานยนต์</t>
  </si>
  <si>
    <t>เลขที่ 120/17</t>
  </si>
  <si>
    <t>1กฌ.1508 สท.</t>
  </si>
  <si>
    <t>ค่าน้ำมันเชื่อเพลิง-หล่อลื่น เลื่อยยนต์</t>
  </si>
  <si>
    <t>เลขที่ 120/20</t>
  </si>
  <si>
    <t>เทพวรชัย</t>
  </si>
  <si>
    <t>เลขที่ 22/12</t>
  </si>
  <si>
    <t>เลขที่ 120/16</t>
  </si>
  <si>
    <t>เลขที่ 22/13</t>
  </si>
  <si>
    <t>ค่าน้ำมันเชื่อเพลิง-หล่อลื่น รถยนต์</t>
  </si>
  <si>
    <t>เลขที่ 120/34</t>
  </si>
  <si>
    <t>ฒร.9405 กทม.</t>
  </si>
  <si>
    <t>เลขที่ 121/15</t>
  </si>
  <si>
    <t>ลว 3/12/63</t>
  </si>
  <si>
    <t>เลขที่ 122/16</t>
  </si>
  <si>
    <t>เลขที่ 123/41</t>
  </si>
  <si>
    <t>ลว 11/12/63</t>
  </si>
  <si>
    <t>ค่าน้ำมันเชื่อเพลิง-หล่อลื่น รถยนต์ตรวจการ</t>
  </si>
  <si>
    <t>เลขที่ 120/22</t>
  </si>
  <si>
    <t>เลขที่ 123/19</t>
  </si>
  <si>
    <t>เลขที่ 125/35</t>
  </si>
  <si>
    <t>ลว 17/12/63</t>
  </si>
  <si>
    <t>เลขที่ 127/3</t>
  </si>
  <si>
    <t>ลว 21/12/63</t>
  </si>
  <si>
    <t>เลขที่ 128/25</t>
  </si>
  <si>
    <t>ลว 25/12/63</t>
  </si>
  <si>
    <t>เลขที่ 126/41</t>
  </si>
  <si>
    <t>ลว 19/12/63</t>
  </si>
  <si>
    <t>เลขที่ 128/32</t>
  </si>
  <si>
    <t>ค่าน้ำมันเชื่อเพลิง-หล่อลื่น รถยนต์กระบะเหล็ก</t>
  </si>
  <si>
    <t>เลขที่ 126/42</t>
  </si>
  <si>
    <t>ค่าน้ำมันเชื่อเพลิง-หล่อลื่น รถแทร็กเตอร์ก๊บไม้</t>
  </si>
  <si>
    <t>เลขที่ 125/40</t>
  </si>
  <si>
    <t>ทน.4-178</t>
  </si>
  <si>
    <t>เลขที่ 126/27</t>
  </si>
  <si>
    <t>เลขที่ 128/33</t>
  </si>
  <si>
    <t>ค่าน้ำมันเชื่อเพลิง-หล่อลื่น รถยนต์จอหนัง</t>
  </si>
  <si>
    <t>เลขที่ 126/43</t>
  </si>
  <si>
    <t>81-1774 นครสวรรค์</t>
  </si>
  <si>
    <t>เลขที่ 128/31</t>
  </si>
  <si>
    <t>เลขที่ 125/46</t>
  </si>
  <si>
    <t>1กฌ.1878 สท.</t>
  </si>
  <si>
    <t>เลขที่ 125/44</t>
  </si>
  <si>
    <t>เลขที่ 125/41</t>
  </si>
  <si>
    <t>เลขที่ 125/45</t>
  </si>
  <si>
    <t>เลขที่ 125/42</t>
  </si>
  <si>
    <t>เลขที่ 22/43</t>
  </si>
  <si>
    <t>เลขที่ 125/43</t>
  </si>
  <si>
    <t>364816011</t>
  </si>
  <si>
    <t>เลขที่ 22/42</t>
  </si>
  <si>
    <t>ค่าซ่อมแซมเลื่อยยนต์</t>
  </si>
  <si>
    <t>เลขที่ 5/21</t>
  </si>
  <si>
    <t>เลขที่ 23/8</t>
  </si>
  <si>
    <t>ลว 23/12/63</t>
  </si>
  <si>
    <t>เลขที่ 5/20</t>
  </si>
  <si>
    <t>112747640</t>
  </si>
  <si>
    <t>เลขที่ 5/25</t>
  </si>
  <si>
    <t>เลขที่ 4/4</t>
  </si>
  <si>
    <t>80-4807 พล.</t>
  </si>
  <si>
    <t>เลขที่ 13/20</t>
  </si>
  <si>
    <t>ค่าซ่อมแซม รถแทร็กเตอร์ล้อยาง</t>
  </si>
  <si>
    <t>อุ้มอิ้มการยาง</t>
  </si>
  <si>
    <t>เลขที่ 43/2133</t>
  </si>
  <si>
    <t>ลว 24/12/63</t>
  </si>
  <si>
    <t>ค่าซ่อมแซม รถยนต์จอหนัง</t>
  </si>
  <si>
    <t>เลขที่ 29/12</t>
  </si>
  <si>
    <t>80-1175 ตาก</t>
  </si>
  <si>
    <t>เลขที่ 29/14</t>
  </si>
  <si>
    <t>81-1774 นว.</t>
  </si>
  <si>
    <t>ค่าประกันภัยรถจักรยานยนต์</t>
  </si>
  <si>
    <t>บ.กลางคุ้มครองผู้ประสบภัยจากรถ</t>
  </si>
  <si>
    <t>เลขที่ 6328651427</t>
  </si>
  <si>
    <t>1กฆ.1508 สท.</t>
  </si>
  <si>
    <t>ลว 01/09/63</t>
  </si>
  <si>
    <t>ค่าประกันภัยรถจอหนัง</t>
  </si>
  <si>
    <t>อาคเนย์ประกันภัย</t>
  </si>
  <si>
    <t>เลขที่ TI-BK-37923587</t>
  </si>
  <si>
    <t>80-7751 ตาก</t>
  </si>
  <si>
    <t>วิริยะประกันภัย</t>
  </si>
  <si>
    <t>เลขที่ E0668</t>
  </si>
  <si>
    <t>เลขที่ E0</t>
  </si>
  <si>
    <t>เลขที่ TI-BK-37923417</t>
  </si>
  <si>
    <t>ค่าตรวจสภาพ-ต่อทะเบียน รถจักรยานยนต์</t>
  </si>
  <si>
    <t>กรมขนส่งกระทรวงคมนาคม</t>
  </si>
  <si>
    <t>เลขที่ 64/0006215/5010</t>
  </si>
  <si>
    <t>1 กฆ. 1508 สท.</t>
  </si>
  <si>
    <t>ค่าตรวจสภาพ-ต่อทะเบียน รถจอหนัง</t>
  </si>
  <si>
    <t>เลขที่ 64/0000460/6002</t>
  </si>
  <si>
    <t>เลขที่ 64/0000461/6002</t>
  </si>
  <si>
    <t>เลขที่ 126/40</t>
  </si>
  <si>
    <t>เลขที่ 128/30</t>
  </si>
  <si>
    <t>สรุปผลการดำเนินการจัดซื้อจัดจ้างในรอบเดือนธันวาคม   2563</t>
  </si>
  <si>
    <t>งานสวนป่าห้วยฉลอง-ห้วยสีเสียด</t>
  </si>
  <si>
    <t>วันที่    31   เดือน   ธันวาคม  พ.ศ. 2563</t>
  </si>
  <si>
    <t>ทวีวอเตอร์</t>
  </si>
  <si>
    <t>เลขที่ 6/1</t>
  </si>
  <si>
    <t>ลว 7/12/63</t>
  </si>
  <si>
    <t>ค่าน้ำมันเชื้อเพลิงรถกระบะ 6 ล้อ</t>
  </si>
  <si>
    <t>บริษัท ปิโตรเลียมไทยคอร์ปอเรชั่น จำกัด</t>
  </si>
  <si>
    <t>เลขที่ 0404418/08089</t>
  </si>
  <si>
    <t>( ทะเบียน 80-2419 ตาก )</t>
  </si>
  <si>
    <t>เลขที่0407705/08155</t>
  </si>
  <si>
    <t>( ทะเบียน ถท 4637 กทม. )</t>
  </si>
  <si>
    <t>สตางค์</t>
  </si>
  <si>
    <t>ค่าน้ำมันเชื้อเพลิงรถแทรกเตอร์</t>
  </si>
  <si>
    <t>เลขที่ 0401104/08023</t>
  </si>
  <si>
    <t>( ทะเบียน ทน 4-115 อต. )</t>
  </si>
  <si>
    <t>ค่าน้ำมันเชื้อเพลิงเลื่อยยนต์</t>
  </si>
  <si>
    <t>เลขที่ 0401105/08023</t>
  </si>
  <si>
    <t>( หมายเลข 803690743 )</t>
  </si>
  <si>
    <t>เลขที่ 0401106/08023</t>
  </si>
  <si>
    <t>( หมายเลข 11509/1200/1 )</t>
  </si>
  <si>
    <t>เลขที่ 0401107/08023</t>
  </si>
  <si>
    <t>( หมายเลข 070-112806262 )</t>
  </si>
  <si>
    <t>เลขที่ 0407705/08155</t>
  </si>
  <si>
    <t>ลว 15/12/63</t>
  </si>
  <si>
    <t>อู่ภมรการช่าง</t>
  </si>
  <si>
    <t>เลขที่ 2/18</t>
  </si>
  <si>
    <t>ค่าเครื่องเขียนแบบพิมพ์</t>
  </si>
  <si>
    <t>หจก.ดรีมเดย์ สเตชั่นเนอรี่</t>
  </si>
  <si>
    <t>DDS2563006/001</t>
  </si>
  <si>
    <t>ค่าซ่อมแซมรถจอหนัง</t>
  </si>
  <si>
    <t>เลขที่ 355/8</t>
  </si>
  <si>
    <t>( ทะเบียน 80-2455 ตาก )</t>
  </si>
  <si>
    <t>ลว 18/12/63</t>
  </si>
  <si>
    <t>เลขที่ 0407747/08155</t>
  </si>
  <si>
    <t>ค่าน้ำมันเชื้อเพลิงรถจอหนัง</t>
  </si>
  <si>
    <t>เลขที่ 1020921/20419</t>
  </si>
  <si>
    <t>ลว 22/12/63</t>
  </si>
  <si>
    <t>ค่าน้ำมันหล่อลื่นรถจอหนัง</t>
  </si>
  <si>
    <t>เกลียวสัมพันธ์</t>
  </si>
  <si>
    <t>เลขที่ IV6312P03000017</t>
  </si>
  <si>
    <t>ค่าซ่อมแซมเพลิงรถยนต์</t>
  </si>
  <si>
    <t>ช.การยาง</t>
  </si>
  <si>
    <t>เลขที่ 1130/23</t>
  </si>
  <si>
    <t>เลขที่ 1020944/20419</t>
  </si>
  <si>
    <t>( ทะเบียน บ 6286 พล. )</t>
  </si>
  <si>
    <t>เลขที่  1020944/20419</t>
  </si>
  <si>
    <t xml:space="preserve">สรุปผลการดำเนินการจัดซื้อจัดจ้างในรอบเดือน </t>
  </si>
  <si>
    <t xml:space="preserve">งานสวนป่าวัดโบสถ์  องค์การอุตสาหกรรมป่าไม้เขตพิษณุโลก  </t>
  </si>
  <si>
    <t>วันที่  29  ธันวาคม  2563</t>
  </si>
  <si>
    <t>งานจัดที่ซื้อจัดจ้าง</t>
  </si>
  <si>
    <t>ผู้ได้รับการคัดเลือก</t>
  </si>
  <si>
    <t>เลขที่และวันที่ของสัญญา</t>
  </si>
  <si>
    <t>และราคาที่ตกลงซื้อหรือจ้าง</t>
  </si>
  <si>
    <t>หรือข้อตกลงในการซื้อหรือจ้าง</t>
  </si>
  <si>
    <t>ค่าเบ็ดเตล็ดงานทำไม้</t>
  </si>
  <si>
    <t>/ 5,839  บาท</t>
  </si>
  <si>
    <t>บริษัท ซีอาร์ซี ไทวัสดุ จำกัด</t>
  </si>
  <si>
    <t>สะดวกในการจัดซื้อและสินค้า</t>
  </si>
  <si>
    <t>ทส.1409.4(วบ.)/-</t>
  </si>
  <si>
    <t>จำนวน  5  รายการ</t>
  </si>
  <si>
    <t>ได้มาตรฐานตรงความต้องการ</t>
  </si>
  <si>
    <t>ลงวันที่ 25 พฤศจิกายน 2563</t>
  </si>
  <si>
    <t>/  3,526 บาท</t>
  </si>
  <si>
    <t>ร้าน ส.จันทร์ทรัพย์</t>
  </si>
  <si>
    <t>ลงวันที่ 26 พฤศจิกายน 2563</t>
  </si>
  <si>
    <t xml:space="preserve">ค่าน้ำมันเชื้อเพลิง - หล่อลื่น </t>
  </si>
  <si>
    <t>/ 1,319.68 บาท</t>
  </si>
  <si>
    <t>บริษัท ศรีอรุณเจริญ จำกัด</t>
  </si>
  <si>
    <t>รถยนต์ตรวจการณ์ (6กอ-837 กทม.)</t>
  </si>
  <si>
    <t>/  3,543  บาท</t>
  </si>
  <si>
    <t>รถแทร็คเตอร์ (ตค 4258 ตาก)</t>
  </si>
  <si>
    <t>/  908.70  บาท</t>
  </si>
  <si>
    <t>รถจักรยานยนต์ (ต.3944 พิษณุโลก)</t>
  </si>
  <si>
    <t>ค่าน้ำมัน - หล่อลื่น (แอ็ดวานซ์ SX2)</t>
  </si>
  <si>
    <t>/  200  บาท</t>
  </si>
  <si>
    <t>ร้าน วัดโบสถ์อะไหล่ยนต์</t>
  </si>
  <si>
    <t>ลงวันที่ 4 ธันวาคม 2563</t>
  </si>
  <si>
    <t>/ 1,294.42 บาท</t>
  </si>
  <si>
    <t>/ 1,273.20 บาท</t>
  </si>
  <si>
    <t>/ 1,167.10 บาท</t>
  </si>
  <si>
    <t xml:space="preserve"> </t>
  </si>
  <si>
    <t>/ 1,340.44 บาท</t>
  </si>
  <si>
    <t>/  4,924  บาท</t>
  </si>
  <si>
    <t>รถจอหนัง (80-7966 พิษณุโลก)</t>
  </si>
  <si>
    <t>ค่าซ่อมแซมยานพาหนะ</t>
  </si>
  <si>
    <t>/  880  บาท</t>
  </si>
  <si>
    <t>ร้าน เจริญกิจการยาง</t>
  </si>
  <si>
    <t>จำนวน 2 รายการ</t>
  </si>
  <si>
    <t>/  2,462  บาท</t>
  </si>
  <si>
    <t>/  951.30  บาท</t>
  </si>
  <si>
    <t>/  100  บาท</t>
  </si>
  <si>
    <t>ลงวันที่ 18 ธันวาคม 2563</t>
  </si>
  <si>
    <t>ค่าน้ำมันเบรค Shell</t>
  </si>
  <si>
    <t>/  380   บาท</t>
  </si>
  <si>
    <t>ร้าน เหรียญชัยอะไหล่ยนต์</t>
  </si>
  <si>
    <t>ลงวันที่ 20 ธันวาคม 2563</t>
  </si>
  <si>
    <t>/  1,325 บาท</t>
  </si>
  <si>
    <t>ลงวันที่ 21 ธันวาคม 2563</t>
  </si>
  <si>
    <t>จำนวน 3 รายการ</t>
  </si>
  <si>
    <t>/ 1,189.10 บาท</t>
  </si>
  <si>
    <t>/ 1,297.20 บาท</t>
  </si>
  <si>
    <t>รถยนต์ตรวจการณ์ (1 ฒร-9402 กทม.)</t>
  </si>
  <si>
    <t xml:space="preserve">                                                                                        สรุปผลการดำเนินการจัดซื้อจัดจ้างในรอบเดือน...ธันวาคม...2563                                                                        (แบบ สขร.1)</t>
  </si>
  <si>
    <t>งานสวนป่าเขากระยาง องค์การอุตสาหกรรมป่าไม้เขตพิษณุโลก</t>
  </si>
  <si>
    <t>วันที่   30   เดือน  ธันวาคม    พ.ศ. 2563</t>
  </si>
  <si>
    <t>วงเงินที่จัดซื้อหรือจ้าง</t>
  </si>
  <si>
    <t>ผู้เสนอราคาและ</t>
  </si>
  <si>
    <t>ผู้ได้รับการคัดเลือกและราคา</t>
  </si>
  <si>
    <t>เหตุผลที่คัดเลือกโดยสังเขป</t>
  </si>
  <si>
    <t>ที่ตกลงซื้อหรือจ้าง</t>
  </si>
  <si>
    <t>ค่าส่งไปรษณีย์</t>
  </si>
  <si>
    <t>32 บาท</t>
  </si>
  <si>
    <t>ไปรษณีย์แก่งโสภา</t>
  </si>
  <si>
    <t>ราคาต่ำสุด สะดวกในการจัดซื้อ</t>
  </si>
  <si>
    <t>เลขที่ B07650000201347</t>
  </si>
  <si>
    <t>1 รายการ</t>
  </si>
  <si>
    <t>ลงวันที่ 1 ธ.ค.63</t>
  </si>
  <si>
    <t>ค่าโทรศัพท์หัวหน้า</t>
  </si>
  <si>
    <t>500 บาท</t>
  </si>
  <si>
    <t>บจก.ทรู มูฟ เอชฯ</t>
  </si>
  <si>
    <t>เลขที่ RMTKTBO15122020000008328</t>
  </si>
  <si>
    <t>ลงวันที่ 15 ธ.ค.63</t>
  </si>
  <si>
    <t xml:space="preserve">คันเร่งเครื่องตัดหญ้า </t>
  </si>
  <si>
    <t>50 บาท</t>
  </si>
  <si>
    <t>ร้านพิชัยการเกษตร 1999</t>
  </si>
  <si>
    <t>เล่มที่ 10 เลขที่ 464</t>
  </si>
  <si>
    <t>ลงวันที่ 3 ธ.ค.63</t>
  </si>
  <si>
    <t>ค่าอะไหล่ซ่อมแซมกบไฟฟ้า</t>
  </si>
  <si>
    <t>1,400 บาท</t>
  </si>
  <si>
    <t>เล่มที่ 10 เลขที่ 467</t>
  </si>
  <si>
    <t>3 รายการ</t>
  </si>
  <si>
    <t>ลงวันที่ 8 ธ.ค.63</t>
  </si>
  <si>
    <t>450 บาท</t>
  </si>
  <si>
    <t>เล่มที่ 10 เลขที่ 470</t>
  </si>
  <si>
    <t>ลงวันที่ 12 ธ.ค.63</t>
  </si>
  <si>
    <t>ค่าประเก็นปั้มน้ำ</t>
  </si>
  <si>
    <t>180 บาท</t>
  </si>
  <si>
    <t>เล่มที่ 10 เลขที่ 471</t>
  </si>
  <si>
    <t>แผ่นทองเหลืองรองลิ้นยางปั๊มชัก</t>
  </si>
  <si>
    <t>1,500 บาท</t>
  </si>
  <si>
    <t>เล่มที่ 10 เลขที่ 474</t>
  </si>
  <si>
    <t>ลงวันที่ 13 ธ.ค.63</t>
  </si>
  <si>
    <t xml:space="preserve">ค่าซ่อมแซมรถหกล้อ 80-4805 </t>
  </si>
  <si>
    <t>4,920 บาท</t>
  </si>
  <si>
    <t>ร้าน ป.เกษตรยนต์</t>
  </si>
  <si>
    <t xml:space="preserve">เล่มที่ 1 เลขที่ 20 </t>
  </si>
  <si>
    <t>ค่ายางนอกล้อหน้า บบ5753ลำปาง</t>
  </si>
  <si>
    <t>5,800 บาท</t>
  </si>
  <si>
    <t>ร้านเนติพงษ์การยาง</t>
  </si>
  <si>
    <t>เล่มที่ 3 เลขที่ 2</t>
  </si>
  <si>
    <t>ลงวันที่ 5 ธ.ค.63</t>
  </si>
  <si>
    <t>380 บาท</t>
  </si>
  <si>
    <t>เล่มที่ 10 เลขที่ 466</t>
  </si>
  <si>
    <t>4 รายการ</t>
  </si>
  <si>
    <t>ลงวันที่ 7 ธ.ค.63</t>
  </si>
  <si>
    <t>ค่าสายน้ำมันและเข็มขัด</t>
  </si>
  <si>
    <t>640 บาท</t>
  </si>
  <si>
    <t>เล่มที่ 10 เลขที่ 469</t>
  </si>
  <si>
    <t>2 รายการ</t>
  </si>
  <si>
    <t>ลงวันที่ 10 ธ.ค.63</t>
  </si>
  <si>
    <t>ไส้กรองน้ำมันเครื่อง</t>
  </si>
  <si>
    <t>120 บาท</t>
  </si>
  <si>
    <t>เล่มที่ 10 เลขที่ 473</t>
  </si>
  <si>
    <t>ค่าหลอดไฟโซล่าเซล 6 หลอด</t>
  </si>
  <si>
    <t>3,000 บาท</t>
  </si>
  <si>
    <t>SUNTECH 99</t>
  </si>
  <si>
    <t>เล่มที่ 3 เลขที่ 4</t>
  </si>
  <si>
    <t>ลงวันที่ 9 ธ.ค.63</t>
  </si>
  <si>
    <t>ค่าอุปกรณ์ซ่อมแซมระบบน้ำปะปา</t>
  </si>
  <si>
    <t>เล่มที่ 10 เลขที่ 475</t>
  </si>
  <si>
    <t>6 รายการ</t>
  </si>
  <si>
    <t>6,395 บาท</t>
  </si>
  <si>
    <t>หจก.ส.ซีเมนต์บล็อก</t>
  </si>
  <si>
    <t>เล่มที่ 006 เลขที่ 0280</t>
  </si>
  <si>
    <t>12 รายการ</t>
  </si>
  <si>
    <t>ค่าไฟฟ้าสำนักงาน/ท่องเที่ยว</t>
  </si>
  <si>
    <t>15,215.29 บาท</t>
  </si>
  <si>
    <t>การไฟฟ้าส่วนภูมิภาค อ.วังทอง</t>
  </si>
  <si>
    <t>เลขที่ A80276312150003</t>
  </si>
  <si>
    <t>ค่าไฟฟ้า สำนังานสวนป่าเขากระยาง</t>
  </si>
  <si>
    <t>11,889.31 บาท</t>
  </si>
  <si>
    <t>เลขที่ A882336311050426</t>
  </si>
  <si>
    <t>ลงวันที่ 5 พ.ย.63</t>
  </si>
  <si>
    <t>2,049 บาท</t>
  </si>
  <si>
    <t>บจก.สยามแม็คโคร</t>
  </si>
  <si>
    <t>เลขที่ 089121700256</t>
  </si>
  <si>
    <t>9 รายการ</t>
  </si>
  <si>
    <t>590 บาท</t>
  </si>
  <si>
    <t xml:space="preserve">เล่มที่ 10 เลขที่ 461 </t>
  </si>
  <si>
    <t>ค่ากรรไกรตัดกิ่ง</t>
  </si>
  <si>
    <t>360 บาท</t>
  </si>
  <si>
    <t>เล่มที่ 10 เลขที่ 462</t>
  </si>
  <si>
    <t>2,782 บาท</t>
  </si>
  <si>
    <t>เลขที่ 01107167775</t>
  </si>
  <si>
    <t>13 รายการ</t>
  </si>
  <si>
    <t>ค่าเข่งไม้และไม้กวาดแข็ง</t>
  </si>
  <si>
    <t>975 บาท</t>
  </si>
  <si>
    <t>ร้านไม้หวาย สาขา 2</t>
  </si>
  <si>
    <t>เล่มที่ 2 เลขที่ 10</t>
  </si>
  <si>
    <t>ลงวันที่ 2 ธ.ค.63</t>
  </si>
  <si>
    <t>ค่ากระดาษทราย</t>
  </si>
  <si>
    <t>300 บาท</t>
  </si>
  <si>
    <t>เล่มที่ 10 เลขที่ 468</t>
  </si>
  <si>
    <t>570 บาท</t>
  </si>
  <si>
    <t>ร้านอาม่า ค้าวัสดุ</t>
  </si>
  <si>
    <t>เล่มที่ 217 เลขที่ 10840</t>
  </si>
  <si>
    <t>800 บาท</t>
  </si>
  <si>
    <t>สวนโพธิ์ทอง</t>
  </si>
  <si>
    <t>เล่มที่ 4 เลขที่ 3</t>
  </si>
  <si>
    <t>ค่าต้นไม้ประดับ</t>
  </si>
  <si>
    <t>700 บาท</t>
  </si>
  <si>
    <t>ร้าน เจ๋ง (อินโดจีนการ์เด้น)</t>
  </si>
  <si>
    <t>ลงวันที่ 14 ธ.ค.63</t>
  </si>
  <si>
    <t>เพชรรุ่ง</t>
  </si>
  <si>
    <t>เล่มที่ 5 เลขที่ 12</t>
  </si>
  <si>
    <t>2,500 บาท</t>
  </si>
  <si>
    <t>สมบูรณ์ น้ำแข็ง</t>
  </si>
  <si>
    <t>เล่มที่ 7 เลขที่ 12</t>
  </si>
  <si>
    <t>ค่าคาร์บู 0381 เลื่อยยนต์</t>
  </si>
  <si>
    <t>780 บาท</t>
  </si>
  <si>
    <t>สมพรพานิช</t>
  </si>
  <si>
    <t>ลงวันที่ 17 ธ.ค.63</t>
  </si>
  <si>
    <t xml:space="preserve">ค่าใบเจีย 4" </t>
  </si>
  <si>
    <t>80 บาท</t>
  </si>
  <si>
    <t>ร้านกิจทรัพย์ทวี</t>
  </si>
  <si>
    <t>เล่มที่ 7 เลขที่ 20</t>
  </si>
  <si>
    <t>ลงวันที่ 18 ธ.ค.63</t>
  </si>
  <si>
    <t>เล่มที่ 11 เลขที่504</t>
  </si>
  <si>
    <t>ลงวันที่ 25 ธ.ค.63</t>
  </si>
  <si>
    <t>ค่าคันเร่งและน๊อตจับคันเร่งเครื่องตัดหญ้า</t>
  </si>
  <si>
    <t>130 บาท</t>
  </si>
  <si>
    <t xml:space="preserve">เล่มที่ 11 เลขที่ 501 </t>
  </si>
  <si>
    <t>ลงวันที่ 23 ธ.ค.63</t>
  </si>
  <si>
    <t>6,800 บาท</t>
  </si>
  <si>
    <t>ศุภวิชญ์เจริญยนต์</t>
  </si>
  <si>
    <t>เล่มที่ 01 เลขที่ 05</t>
  </si>
  <si>
    <t>ลงวันที่ 21 ธ.ค.63</t>
  </si>
  <si>
    <t>ค่ากระจกมองหลัง 1 คู่</t>
  </si>
  <si>
    <t>ร้านขนิษฐามอเตอร์</t>
  </si>
  <si>
    <t>เล่มที่ 2 เลขที่ 5</t>
  </si>
  <si>
    <t>ลงวันที่ 24 ธ.ค.63</t>
  </si>
  <si>
    <t>ค่ายางนอกล้อหลัง บบ5753ลำปาง</t>
  </si>
  <si>
    <t>เล่มที่ 3 เลขที่ 16</t>
  </si>
  <si>
    <t>ลงวันที่ 28 ธ.ค.63</t>
  </si>
  <si>
    <t>ค่าเปลี่ยนถ่ายน้ำมันเครื่อง บบ5753</t>
  </si>
  <si>
    <t>2,000 บาท</t>
  </si>
  <si>
    <t>เนติพงษ์การยาง</t>
  </si>
  <si>
    <t>เล่มที่ 3 เลขที่ 5</t>
  </si>
  <si>
    <t>545 บาท</t>
  </si>
  <si>
    <t>เล้มที่ 7 เลขที่ 12</t>
  </si>
  <si>
    <t>ลงวันที่ 16 ธ.ค.63</t>
  </si>
  <si>
    <t>1,410 บาท</t>
  </si>
  <si>
    <t>เล่มที่ 7 เลขที่ 13</t>
  </si>
  <si>
    <t>5 รายการ</t>
  </si>
  <si>
    <t>ค่าปูนฟอดแลน 2 ลูก</t>
  </si>
  <si>
    <t>260 บาท</t>
  </si>
  <si>
    <t>เล่มที่ 7 เลขที่ 15</t>
  </si>
  <si>
    <t>370 บาท</t>
  </si>
  <si>
    <t>เล่มที่ 7 เลขที่ 16</t>
  </si>
  <si>
    <t>420 บาท</t>
  </si>
  <si>
    <t>เล่มที่ 7 เลขที่ 17</t>
  </si>
  <si>
    <t xml:space="preserve">ค่าสกรู </t>
  </si>
  <si>
    <t>250 บาท</t>
  </si>
  <si>
    <t>เล่มที่ 7 เลขที่ 18</t>
  </si>
  <si>
    <t>ค่ายางมะตอย</t>
  </si>
  <si>
    <t>บจก.ซีอาร์ซี ไทวัสดุ</t>
  </si>
  <si>
    <t>เลขที่ PNLIB20120007438</t>
  </si>
  <si>
    <t>ลงวันที่ 20 ธ.ค.63</t>
  </si>
  <si>
    <t>ค่าพุ๊กเหล็ก 4 หุน</t>
  </si>
  <si>
    <t>เล่มที่ 219 เลขที่ 10906</t>
  </si>
  <si>
    <t>ลงวันที่ 22 ธ.ค. 63</t>
  </si>
  <si>
    <t>ค่าท่อน้ำประปา</t>
  </si>
  <si>
    <t>เล่มที่ 7 เลขที่ 22</t>
  </si>
  <si>
    <t>950 บาท</t>
  </si>
  <si>
    <t>เล่มที่ 006 เลขที่ 0282</t>
  </si>
  <si>
    <t>ค่าดอกเจาะปูนเหล็ก</t>
  </si>
  <si>
    <t>เล่มที่ 7 เลขที่ 23</t>
  </si>
  <si>
    <t>ค่าชุดอุปกรณ์ดับไฟป่า</t>
  </si>
  <si>
    <t>9,000 บาท</t>
  </si>
  <si>
    <t>เล่มที่ 1 เลขที่ 10</t>
  </si>
  <si>
    <t>1,199.71 บาท</t>
  </si>
  <si>
    <t>เลขที่ A80276312240049</t>
  </si>
  <si>
    <t>ค่าอินเตอร์เน็ต</t>
  </si>
  <si>
    <t xml:space="preserve">1,815.75 บาท </t>
  </si>
  <si>
    <t>บริษัท ทีโอที จำกัด</t>
  </si>
  <si>
    <t>เลขที่ B00020003522</t>
  </si>
  <si>
    <t>1,815.75 บาท</t>
  </si>
  <si>
    <t>ค่าเลี้ยงรับรอง(สป.15)</t>
  </si>
  <si>
    <t>กลุ่มครัวสวนป่าเขากระยาง</t>
  </si>
  <si>
    <t>ค่าเลี้ยงรับรอง(สป.13)</t>
  </si>
  <si>
    <t>ครัวคุณแต๋ว</t>
  </si>
  <si>
    <t>เล่มที่ 9 เลขที่ 24</t>
  </si>
  <si>
    <t>890 บาท</t>
  </si>
  <si>
    <t>เล่มที่ 7 เลขที่ 11</t>
  </si>
  <si>
    <t>ค่าเหล็กกล่อง 4เส้น</t>
  </si>
  <si>
    <t>1,140 บาท</t>
  </si>
  <si>
    <t>เล่มที่ 7 เลขที่ 19</t>
  </si>
  <si>
    <t>605 บาท</t>
  </si>
  <si>
    <t>เล่มที่ 219 เลขที่ 10902</t>
  </si>
  <si>
    <t>5,218 บาท</t>
  </si>
  <si>
    <t>เลขที่ 089031715627</t>
  </si>
  <si>
    <t>17 รายการ</t>
  </si>
  <si>
    <t>440 บาท</t>
  </si>
  <si>
    <t>เลขที่ 089031715625</t>
  </si>
  <si>
    <t>1,466 บาท</t>
  </si>
  <si>
    <t>เลขที่ PNLIF20120016686</t>
  </si>
  <si>
    <t>ค่าตะปู 2 กล่อง</t>
  </si>
  <si>
    <t>เล่มที่ 7 เลขที่ 26</t>
  </si>
  <si>
    <t>ค่าสายยาง 5 หุน</t>
  </si>
  <si>
    <t>3,200 บาท</t>
  </si>
  <si>
    <t>เล่มที่ 11 เลขที่ 505</t>
  </si>
  <si>
    <t>2 ม้วน</t>
  </si>
  <si>
    <t>ลงวันที่ 27 ต.ค. 62</t>
  </si>
  <si>
    <t>1,021 บาท</t>
  </si>
  <si>
    <t>เล่มที่ 7 เลขที่ 14</t>
  </si>
  <si>
    <t>ค่าขยะมูลฝอย</t>
  </si>
  <si>
    <t>อบต.แก่งโสภา</t>
  </si>
  <si>
    <t>เล่มที่ 23/64</t>
  </si>
  <si>
    <t>สรุปผลรายงานผลจัดซื้อจัดจ้างประจำเดือน  ธันวาคม  2563</t>
  </si>
  <si>
    <t>งานสวนป่าเขาคณา องค์การอุตสาหกรรมป่าไม้เขตพิษณุโลก</t>
  </si>
  <si>
    <t>งานจัดซื้อจัดจ้าง</t>
  </si>
  <si>
    <t>วงเงินที่จะชื้อ</t>
  </si>
  <si>
    <t>รายชื่อผู้เสนอราคาและ</t>
  </si>
  <si>
    <t>ผู้ได้รับการคัดเลือกและราคาที่ตกลง</t>
  </si>
  <si>
    <t>หรือจ้าง</t>
  </si>
  <si>
    <t>ชื้อหรือจ้าง</t>
  </si>
  <si>
    <t>หรือข้อตกลง</t>
  </si>
  <si>
    <t>ในการซื้อหรือจ้าง</t>
  </si>
  <si>
    <t xml:space="preserve">น้ำมันดีเซล 100 ลิตร </t>
  </si>
  <si>
    <t>2,455.- บาท</t>
  </si>
  <si>
    <t>หจก. โรจน์ประทักษ์บริการ</t>
  </si>
  <si>
    <t>เล่มที่ 005/0220</t>
  </si>
  <si>
    <t>วิธีเฉพาะเจาะจง</t>
  </si>
  <si>
    <t>ได้มาตรฐานตรงตาม</t>
  </si>
  <si>
    <t>กระบะหกล้อ 80-4806 พล.</t>
  </si>
  <si>
    <t>ราคาที่เสนอ 2,455.- บาท</t>
  </si>
  <si>
    <t>ราคาที่ตกลงชื้อหรือจ้าง 2,455.- บาท</t>
  </si>
  <si>
    <t>ความต้องการ</t>
  </si>
  <si>
    <t>น้ำมันแก๊สโซฮอล์ 95  30 ลิตร</t>
  </si>
  <si>
    <t>953.30 บาท</t>
  </si>
  <si>
    <t>เล่มที่ 005/0221</t>
  </si>
  <si>
    <t>น้ำมันเครื่อง 2T 2 ลิตร</t>
  </si>
  <si>
    <t>เครื่องตัดหญ้า 01040260</t>
  </si>
  <si>
    <t>ราคาที่เสนอ 953.30 บาท</t>
  </si>
  <si>
    <t>ราคาที่ตกลงชื้อหรือจ้าง 953.30 บาท</t>
  </si>
  <si>
    <t>น้ำมันเบนซิน 30 ลิตร</t>
  </si>
  <si>
    <t>2,630.- บาท</t>
  </si>
  <si>
    <t xml:space="preserve">ร้านเสวกบริการ </t>
  </si>
  <si>
    <t>เล่มที่ 12/4</t>
  </si>
  <si>
    <t>น้ำมันเครื่อง V-120 15 ลิตร</t>
  </si>
  <si>
    <t>ราคาที่เสนอ 2,630.- บาท</t>
  </si>
  <si>
    <t>ราคาที่ตกลงชื้อหรือจ้าง 2,630.- บาท</t>
  </si>
  <si>
    <t>เลื่อยยนต์ 803132868</t>
  </si>
  <si>
    <t>ค่าอุปกรณ์ซ่อมแซมสำนักงาน</t>
  </si>
  <si>
    <t>9,900.- บาท</t>
  </si>
  <si>
    <t>ร้าน ช.วัสดุ</t>
  </si>
  <si>
    <t>ที่ ทส 1409.4 (คณ)/-</t>
  </si>
  <si>
    <t>ราคาที่เสนอ 9,900.- บาท</t>
  </si>
  <si>
    <t>ราคาที่ตกลงชื้อหรือจ้าง 9,900.- บาท</t>
  </si>
  <si>
    <t>เล่มที่ 12/3</t>
  </si>
  <si>
    <t>เลื่อยยนต์ 803132845</t>
  </si>
  <si>
    <t>ค่าอุปกรณ์ซ่อมแซมห้องน้ำ</t>
  </si>
  <si>
    <t>9,910.- บาท</t>
  </si>
  <si>
    <t>จำนวน 7 รายการ</t>
  </si>
  <si>
    <t>ลงวันที่ 6 ธ.ค.63</t>
  </si>
  <si>
    <t>ราคาที่เสนอ 9,910.- บาท</t>
  </si>
  <si>
    <t>ราคาที่ตกลงชื้อหรือจ้าง 9,910.- บาท</t>
  </si>
  <si>
    <t>9,935.- บาท</t>
  </si>
  <si>
    <t>จำนวน 5 รายการ</t>
  </si>
  <si>
    <t>ราคาที่เสนอ 9,935.- บาท</t>
  </si>
  <si>
    <t>ราคาที่ตกลงชื้อหรือจ้าง 9,935.- บาท</t>
  </si>
  <si>
    <t>ค่าอุปกรณ์เขียนป้าย</t>
  </si>
  <si>
    <t>5,605.- บาท</t>
  </si>
  <si>
    <t>จำนวน 8 รายการ</t>
  </si>
  <si>
    <t>ราคาที่เสนอ 5,605.- บาท</t>
  </si>
  <si>
    <t>ราคาที่ตกลงชื้อหรือจ้าง 5,605.- บาท</t>
  </si>
  <si>
    <t xml:space="preserve">น้ำมันดีเซล B10 103 ลิตร </t>
  </si>
  <si>
    <t>2,219.65 บาท</t>
  </si>
  <si>
    <t>เล่มที่ 005/0222</t>
  </si>
  <si>
    <t>รถยนต์ตรวจการณ์ 1ฒร 9404 กทม</t>
  </si>
  <si>
    <t>ราคาที่เสนอ 2,219.65 บาท</t>
  </si>
  <si>
    <t>ราคาที่ตกลงชื้อหรือจ้าง 2,219.65.- บาท</t>
  </si>
  <si>
    <t>เล่มที่ 12/9</t>
  </si>
  <si>
    <t>เล่มที่ 12/16</t>
  </si>
  <si>
    <t xml:space="preserve">น้ำมันดีเซล 150 ลิตร </t>
  </si>
  <si>
    <t>3,742.50 บาท</t>
  </si>
  <si>
    <t>เล่มที่ 007/0315</t>
  </si>
  <si>
    <t>ราคาที่เสนอ 3,742.50.- บาท</t>
  </si>
  <si>
    <t>ราคาที่ตกลงชื้อหรือจ้าง 3,742.50.- บาท</t>
  </si>
  <si>
    <t>965.30 บาท</t>
  </si>
  <si>
    <t>เล่มที่ 007/0319</t>
  </si>
  <si>
    <t>ราคาที่เสนอ 965.30 บาท</t>
  </si>
  <si>
    <t>ราคาที่ตกลงชื้อหรือจ้าง 965.30 บาท</t>
  </si>
  <si>
    <t>2,495.- บาท</t>
  </si>
  <si>
    <t>เล่มที่ 007/0322</t>
  </si>
  <si>
    <t>รถสกิดเดอร์ ทน.4-21</t>
  </si>
  <si>
    <t>ราคาที่เสนอ 2,495.- บาท</t>
  </si>
  <si>
    <t>ราคาที่ตกลงชื้อหรือจ้าง 2,495.- บาท</t>
  </si>
  <si>
    <t xml:space="preserve">น้ำมันดีเซล B7 100 ลิตร </t>
  </si>
  <si>
    <t>2,195.- บาท</t>
  </si>
  <si>
    <t>เล่มที่ 007/0323</t>
  </si>
  <si>
    <t>ราคาที่เสนอ 2,195.- บาท</t>
  </si>
  <si>
    <t>ราคาที่ตกลงชื้อหรือจ้าง 2,195.- บาท</t>
  </si>
  <si>
    <t>น้ำมันเบนซิน 20 ลิตร</t>
  </si>
  <si>
    <t>710.- บาท</t>
  </si>
  <si>
    <t>เล่มที่ 12/21</t>
  </si>
  <si>
    <t>น้ำมันเครื่อง 2T 1 ลิตร</t>
  </si>
  <si>
    <t>ราคาที่เสนอ 710.- บาท</t>
  </si>
  <si>
    <t>ราคาที่ตกลงชื้อหรือจ้าง 710.- บาท</t>
  </si>
  <si>
    <t>1,130.- บาท</t>
  </si>
  <si>
    <t>เล่มที่ 12/22</t>
  </si>
  <si>
    <t>ลงวันที่ 22 ธ.ค.63</t>
  </si>
  <si>
    <t>ราคาที่เสนอ 1,130.- บาท</t>
  </si>
  <si>
    <t>ราคาที่ตกลงชื้อหรือจ้าง 1,130.- บาท</t>
  </si>
  <si>
    <t>เล่มที่ 007/0325</t>
  </si>
  <si>
    <t>ลงวันที่ 26 ธ.ค.63</t>
  </si>
  <si>
    <t>ค่าซ่อมแซมระบบไดสตาร์ท</t>
  </si>
  <si>
    <t>2,880.- บาท</t>
  </si>
  <si>
    <t>ช่างแจ็คไดนาโม</t>
  </si>
  <si>
    <t>รถสกิ๊ดเดอร์  ทน.4-21</t>
  </si>
  <si>
    <t>ราคาที่เสนอ 2,880.- บาท</t>
  </si>
  <si>
    <t>ราคาที่ตกลงชื้อหรือจ้าง 2,880.- บาท</t>
  </si>
  <si>
    <t>สรุปผลการดำเนินการจัดซื้อจัดจ้างในรอบเดือน</t>
  </si>
  <si>
    <t>งานสวนป่าน้ำตาก</t>
  </si>
  <si>
    <t>วันที่  31    เดือน  ธันวาคม  พ.ศ.  2563</t>
  </si>
  <si>
    <t>วงเงินที่จะ</t>
  </si>
  <si>
    <t>ซื้อหรือจ้าง</t>
  </si>
  <si>
    <t>หรือข้อตกลงใบการซื้อหรือจ้าง</t>
  </si>
  <si>
    <t>ค่าซื้อกระเบื้อง</t>
  </si>
  <si>
    <t>4,408.-  บาท</t>
  </si>
  <si>
    <t>อุ้ยเซ้งวัสดุก่อสร้าง</t>
  </si>
  <si>
    <t>สะดวกในการจัดซื้อและ</t>
  </si>
  <si>
    <t xml:space="preserve">ราคาที่เสนอ </t>
  </si>
  <si>
    <t xml:space="preserve">ราคาที่ตกลง </t>
  </si>
  <si>
    <t>สินค้าได้มาตรฐานตรง</t>
  </si>
  <si>
    <t xml:space="preserve"> ลว. 5 /12  /2563</t>
  </si>
  <si>
    <t>ตามความต้องการ</t>
  </si>
  <si>
    <t>ค่าซื้อสีเคลือบเงา</t>
  </si>
  <si>
    <t>4,760 บาท</t>
  </si>
  <si>
    <t>เลขที่ 41</t>
  </si>
  <si>
    <t xml:space="preserve"> ลว. 1 /12  /2563</t>
  </si>
  <si>
    <t>ค่าซื้อไม้กวาด</t>
  </si>
  <si>
    <t>305  บาท</t>
  </si>
  <si>
    <t>ร้านมารวยเครื่องครัว</t>
  </si>
  <si>
    <t>เลขที่ 16</t>
  </si>
  <si>
    <t>ลว. 4 / 12 / 2563</t>
  </si>
  <si>
    <t>ค่าซ่อมแซมรถ ม.3148 ลป.</t>
  </si>
  <si>
    <t>1,300  บาท</t>
  </si>
  <si>
    <t>ก.เจริญยนต์</t>
  </si>
  <si>
    <t>สะดวกในการจัดจ้างและ</t>
  </si>
  <si>
    <t>เลขที่ 3950</t>
  </si>
  <si>
    <t xml:space="preserve"> ราคาที่ตกลง</t>
  </si>
  <si>
    <t xml:space="preserve"> ลว. 2   / 12  /2563</t>
  </si>
  <si>
    <t>350.-  บาท</t>
  </si>
  <si>
    <t>อู่ดำการช่าง</t>
  </si>
  <si>
    <t>เลขที่ 48</t>
  </si>
  <si>
    <t xml:space="preserve"> ลว. 8   / 12  /2563</t>
  </si>
  <si>
    <t>200.-บาท</t>
  </si>
  <si>
    <t>อู่เอนกเซอร์วิส</t>
  </si>
  <si>
    <t>ลว. 7 / 12 / 2563</t>
  </si>
  <si>
    <t>ค่าอุปกรณ์ไฟฟ้า</t>
  </si>
  <si>
    <t>2,849.- บาท</t>
  </si>
  <si>
    <t>ค่าซื้อยากำจัดวัชพืช</t>
  </si>
  <si>
    <t>1,440.- บาท</t>
  </si>
  <si>
    <t>ร้านทรัพย์อลูมิเนียม</t>
  </si>
  <si>
    <t>เลขที่ S6320154</t>
  </si>
  <si>
    <t>ลว. 07 / 12 / 2563</t>
  </si>
  <si>
    <t>2,700 บาท</t>
  </si>
  <si>
    <t>ร้านวรรณบุตรการพิมพ์</t>
  </si>
  <si>
    <t>เลขที่ 26</t>
  </si>
  <si>
    <t>ลว. 2 / 12 / 2563</t>
  </si>
  <si>
    <t>ค่าวัสดุอุปกรณ์ทราย,อิฐ</t>
  </si>
  <si>
    <t>3,790 บาท</t>
  </si>
  <si>
    <t>เลขที่ 44</t>
  </si>
  <si>
    <t>ลว. 3 / 12 / 2563</t>
  </si>
  <si>
    <t>ค่าซื้อสีเทียน</t>
  </si>
  <si>
    <t>1,335  บาท</t>
  </si>
  <si>
    <t>เลขที่ 27</t>
  </si>
  <si>
    <t>ค่าแบตเตอรี่ รถ ม.3148</t>
  </si>
  <si>
    <t>3,000  บาท</t>
  </si>
  <si>
    <t>ร้านพิษณุโลกแบตเตอรี่</t>
  </si>
  <si>
    <t>เลขที่ 1000</t>
  </si>
  <si>
    <t xml:space="preserve"> ลว.  25   /12 /2563</t>
  </si>
  <si>
    <t>ค่าเปลี่ยนถ่ายน้ำมันเครื่อง</t>
  </si>
  <si>
    <t>900 บาท</t>
  </si>
  <si>
    <t>ร้านนพรัตน์เซอร์วิส</t>
  </si>
  <si>
    <t>เลขที่ 22</t>
  </si>
  <si>
    <t>รถ ม.3148 ลป.</t>
  </si>
  <si>
    <t xml:space="preserve"> ลว.  21   /12 /2563</t>
  </si>
  <si>
    <t>ค่าซ่อมแซมเครื่องตัดหญ้า</t>
  </si>
  <si>
    <t>480 บาท</t>
  </si>
  <si>
    <t>หจก.นครไทยแทรกเตอร์</t>
  </si>
  <si>
    <t>เลขที่ 12</t>
  </si>
  <si>
    <t>ค่าซื้ออุปกรณ์เฌอร่าบอร์ด</t>
  </si>
  <si>
    <t>3,213 บาท</t>
  </si>
  <si>
    <t>ลว. 16 / 12 / 2563</t>
  </si>
  <si>
    <t>ค่าตรวจสภาพรถยนต์</t>
  </si>
  <si>
    <t>200  บาท</t>
  </si>
  <si>
    <t>ร้าน คุณจะเร</t>
  </si>
  <si>
    <t>เลขที่ 18</t>
  </si>
  <si>
    <t>ม. 3148 ลป.</t>
  </si>
  <si>
    <t xml:space="preserve"> ลว. 21   / 12  /2563</t>
  </si>
  <si>
    <t>ค่าต่อภาษี รถยนต์</t>
  </si>
  <si>
    <t>1,300.- บาท</t>
  </si>
  <si>
    <t>สขข.  สาขนครไทย</t>
  </si>
  <si>
    <t>เลขที่ 64 / 0007179</t>
  </si>
  <si>
    <t>ราคาที่ตกลงจ้าง</t>
  </si>
  <si>
    <t xml:space="preserve"> ลว. 21   / 12   /2563</t>
  </si>
  <si>
    <t xml:space="preserve">ค่าประกันภัยรถ </t>
  </si>
  <si>
    <t>1,105 - บาท</t>
  </si>
  <si>
    <t>บริษัทเอเชียประกันภัย</t>
  </si>
  <si>
    <t>เลขที่ 6312/18215</t>
  </si>
  <si>
    <t>ลว. 21 / 12 / 2563</t>
  </si>
  <si>
    <t>100  บาท</t>
  </si>
  <si>
    <t>ษลษ 400 กทม.</t>
  </si>
  <si>
    <t xml:space="preserve"> ลว. 24   / 12  /2563</t>
  </si>
  <si>
    <t>100.- บาท</t>
  </si>
  <si>
    <t>เลขที่ 64 / 0007614</t>
  </si>
  <si>
    <t xml:space="preserve"> ลว. 24   / 12   /2563</t>
  </si>
  <si>
    <t>402. - บาท</t>
  </si>
  <si>
    <t>บริษัทกลางคุ้มครองฯ</t>
  </si>
  <si>
    <t>เลขที่ 6332312358</t>
  </si>
  <si>
    <t>ลว. 24 / 12 / 2563</t>
  </si>
  <si>
    <t>ค่าป้ายไวนิล</t>
  </si>
  <si>
    <t>3,120 บาท</t>
  </si>
  <si>
    <t>ร้านเฮียป้ายดีไซน์</t>
  </si>
  <si>
    <t>ลว. 22 / 12 / 2563</t>
  </si>
  <si>
    <t xml:space="preserve"> สวนป่าลุ่มน้ำวังทองฝั่งขวา</t>
  </si>
  <si>
    <t>วันที่  31 เดือน ธันวาคม พ.ศ  2563</t>
  </si>
  <si>
    <t xml:space="preserve">   เลขที่และวันที่ของสัญญาหรือฃ้อตกลงในการซื้อหรือจ้าง</t>
  </si>
  <si>
    <t>ค่าถ่ายเอกสาร</t>
  </si>
  <si>
    <t>143 บาท</t>
  </si>
  <si>
    <t>ร้านวัฒนภาพิมพ์</t>
  </si>
  <si>
    <t>สะดวกในการจัดจ้าง ราคาต่ำสุดในการจัดจ้าง</t>
  </si>
  <si>
    <t>เลขที่ 11/45</t>
  </si>
  <si>
    <t>ราคาที่เสนอ 143 บาท</t>
  </si>
  <si>
    <t>ราคาที่ตกลงจ้าง 143 บาท</t>
  </si>
  <si>
    <t>วันที่ 1/12/2563</t>
  </si>
  <si>
    <t>ค่าน้ำมันเชื้อเพลิง - หล่อลื่น</t>
  </si>
  <si>
    <t>1,250 บาท</t>
  </si>
  <si>
    <t>บ.พรพัฒน์ แก๊ส แอนด์ ออยล์ จำกัด</t>
  </si>
  <si>
    <t>สะดวกในการจัดซื้อ และสินค้าได้มาตรฐาน</t>
  </si>
  <si>
    <t>เลขที่ 0556/0023</t>
  </si>
  <si>
    <t>ราคาที่เสนอ 1,250 บาท</t>
  </si>
  <si>
    <t>ราคาที่ตกลงซื้อ 1,250 บาท</t>
  </si>
  <si>
    <t>ตรงตามความต้องการ</t>
  </si>
  <si>
    <t>วันที่ 5/12/2563</t>
  </si>
  <si>
    <t>ปะยาง</t>
  </si>
  <si>
    <t>150 บาท</t>
  </si>
  <si>
    <t>ร้านจงเจริญการยาง</t>
  </si>
  <si>
    <t>เลขที่ 027/1308</t>
  </si>
  <si>
    <t>ราคาที่เสนอ 150 บาท</t>
  </si>
  <si>
    <t>ราคาที่ตกลงจ้าง 150 บาท</t>
  </si>
  <si>
    <t>วันที่ 7/12/2563</t>
  </si>
  <si>
    <t>เครื่องเขียน</t>
  </si>
  <si>
    <t>3,499 บาท</t>
  </si>
  <si>
    <t>บริษัท สวัสดีพานิช สเตชั่นเนอรี่ จำกัด</t>
  </si>
  <si>
    <t>เลขที่ SI20000-02617</t>
  </si>
  <si>
    <t>ราคาที่เสนอ 3,499 บาท</t>
  </si>
  <si>
    <t>ราคาที่ตกลงซื้อ 3,499 บาท</t>
  </si>
  <si>
    <t>1,258 บาท</t>
  </si>
  <si>
    <t>เลขที่ SI20000-02616</t>
  </si>
  <si>
    <t>ราคาที่เสนอ 1,258 บาท</t>
  </si>
  <si>
    <t>ราคาที่ตกลงซื้อ 1,258 บาท</t>
  </si>
  <si>
    <t>ถุงมือผ้า หน้ากากผ้า ถุงมือหนัง</t>
  </si>
  <si>
    <t>1,540.80 บาท</t>
  </si>
  <si>
    <t xml:space="preserve">ห้างหุ้นส่วนจำกัด พชรพลเทรดดิ้ง </t>
  </si>
  <si>
    <t>เลขที่ IV2012035</t>
  </si>
  <si>
    <t>ราคาที่เสนอ 1,540.80 บาท</t>
  </si>
  <si>
    <t>ราคาที่ตกลงซื้อ 1,540.80 บาท</t>
  </si>
  <si>
    <t>หมึกปริ้นเตอร์</t>
  </si>
  <si>
    <t>970 บาท</t>
  </si>
  <si>
    <t>บริษัท ไอที ซิตี้ จำกัด (มหาชน)</t>
  </si>
  <si>
    <t>ราคาที่เสนอ 970 บาท</t>
  </si>
  <si>
    <t>ราคาที่ตกลงซื้อ 970 บาท</t>
  </si>
  <si>
    <t>แปรงทาสี</t>
  </si>
  <si>
    <t>160 บาท</t>
  </si>
  <si>
    <t>ร้านม่วงหอมวัสดุ</t>
  </si>
  <si>
    <t>เลขที่ 8/33</t>
  </si>
  <si>
    <t>ราคาที่เสนอ 160 บาท</t>
  </si>
  <si>
    <t>ราคาที่ตกลงซื้อ 160 บาท</t>
  </si>
  <si>
    <t>ค่าซ่อมแซม(พาหนะ)</t>
  </si>
  <si>
    <t>4,500 บาท</t>
  </si>
  <si>
    <t>อู่หรั่งการช่าง</t>
  </si>
  <si>
    <t>เลขที่ 14/38</t>
  </si>
  <si>
    <t>ราคาที่เสนอ 4,500 บาท</t>
  </si>
  <si>
    <t>ราคาที่ตกลงจ้าง 4,500 บาท</t>
  </si>
  <si>
    <t>วันที่ 8/12/2563</t>
  </si>
  <si>
    <t>ซ่อมหม้อน้ำ</t>
  </si>
  <si>
    <t>650 บาท</t>
  </si>
  <si>
    <t>วันดีการยาง</t>
  </si>
  <si>
    <t>เลขที่ 016/0767</t>
  </si>
  <si>
    <t>ราคาที่เสนอ 650 บาท</t>
  </si>
  <si>
    <t>ราคาที่ตกลงจ้าง 650 บาท</t>
  </si>
  <si>
    <t>ค่าซ่อมแซม(ทรัพย์สิน)</t>
  </si>
  <si>
    <t>2,400 บาท</t>
  </si>
  <si>
    <t>อ.เครื่องยนต์เล็ก(ช่างอัพ)</t>
  </si>
  <si>
    <t>เลขที่ 10/15</t>
  </si>
  <si>
    <t>ราคาที่เสนอ 2,400 บาท</t>
  </si>
  <si>
    <t>ราคาที่ตกลงจ้าง 2,400 บาท</t>
  </si>
  <si>
    <t>วันที่ 9/12/2563</t>
  </si>
  <si>
    <t>หลอดไฟยาว</t>
  </si>
  <si>
    <t>750 บาท</t>
  </si>
  <si>
    <t>ร้านทรัพย์ถาวรการไฟฟ้า</t>
  </si>
  <si>
    <t>เลขที่ 2/1</t>
  </si>
  <si>
    <t>ราคาที่เสนอ 750 บาท</t>
  </si>
  <si>
    <t>ราคาที่ตกลงซื้อ 750 บาท</t>
  </si>
  <si>
    <t>ชุดยาปฐมพยาบาลเบื้องต้น</t>
  </si>
  <si>
    <t>345 บาท</t>
  </si>
  <si>
    <t>ร้านมียาเภสัช</t>
  </si>
  <si>
    <t>เลขที่ 02/10</t>
  </si>
  <si>
    <t>ราคาที่เสนอ 345 บาท</t>
  </si>
  <si>
    <t>ราคาที่ตกลงซื้อ 345 บาท</t>
  </si>
  <si>
    <t>สลิง 5/8 50 เมตร</t>
  </si>
  <si>
    <t>ยนต์ไพศาลอินโดจีน ซัพพลาย</t>
  </si>
  <si>
    <t>เลขที่ 068/3368</t>
  </si>
  <si>
    <t>ราคาที่เสนอ 7,757.50 บาท</t>
  </si>
  <si>
    <t>ราคาที่ตกลงซื้อ 7,757.50 บาท</t>
  </si>
  <si>
    <t>วันที่ 10/12/2563</t>
  </si>
  <si>
    <t>1,200 บาท</t>
  </si>
  <si>
    <t>เลขที่ 0558/0012</t>
  </si>
  <si>
    <t>ราคาที่เสนอ 1,200 บาท</t>
  </si>
  <si>
    <t>ราคาที่ตกลงซื้อ 1,200 บาท</t>
  </si>
  <si>
    <t>วันที่ 11/12/2563</t>
  </si>
  <si>
    <t>ถังดับไฟ</t>
  </si>
  <si>
    <t>8,000 บาท</t>
  </si>
  <si>
    <t>ร้านพิชัยการเกษตร</t>
  </si>
  <si>
    <t>เลขที่ 10/465</t>
  </si>
  <si>
    <t>ราคาที่เสนอ 8,000 บาท</t>
  </si>
  <si>
    <t>ราคาที่ตกลงซื้อ 8,000 บาท</t>
  </si>
  <si>
    <t>วันที่ 12/12/2563</t>
  </si>
  <si>
    <t>850 บาท</t>
  </si>
  <si>
    <t>ร้านวันดีการยาง</t>
  </si>
  <si>
    <t>เลขที่ 016/0775</t>
  </si>
  <si>
    <t>ราคาที่เสนอ 850 บาท</t>
  </si>
  <si>
    <t>ราคาที่ตกลงจ้าง 850 บาท</t>
  </si>
  <si>
    <t>วันที่ 14/12/2563</t>
  </si>
  <si>
    <t>3,637.50 บาท</t>
  </si>
  <si>
    <t>เลขที่ 0559/0019</t>
  </si>
  <si>
    <t>ราคาที่เสนอ 3,637.50 บาท</t>
  </si>
  <si>
    <t>ราคาที่ตกลงซื้อ 3,637.50 บาท</t>
  </si>
  <si>
    <t>เลขที่ 0559/0020</t>
  </si>
  <si>
    <t>ขั้วแบต ไฟท้าย ฝาหม้อน้ำ</t>
  </si>
  <si>
    <t>870 บาท</t>
  </si>
  <si>
    <t>เลขที่ 10/477</t>
  </si>
  <si>
    <t>ราคาที่เสนอ 870 บาท</t>
  </si>
  <si>
    <t>ราคาที่ตกลงซื้อ 870 บาท</t>
  </si>
  <si>
    <t>บาร์ 25, น็อตยึดบาร์ ท่อไอเสีย</t>
  </si>
  <si>
    <t>3,245 บาท</t>
  </si>
  <si>
    <t>เลขที่ 10/478</t>
  </si>
  <si>
    <t>ราคาที่เสนอ 3,245 บาท</t>
  </si>
  <si>
    <t>ราคาที่ตกลงซื้อ 3,245 บาท</t>
  </si>
  <si>
    <t>อะไหล่เลื่อยโซ่ยนต์</t>
  </si>
  <si>
    <t>2,130 บาท</t>
  </si>
  <si>
    <t>เลขที่ 10/479</t>
  </si>
  <si>
    <t>ราคาที่เสนอ 2,130 บาท</t>
  </si>
  <si>
    <t>ราคาที่ตกลงซื้อ 2,130 บาท</t>
  </si>
  <si>
    <t>วันที่ 15/12/2563</t>
  </si>
  <si>
    <t>1,960 บาท</t>
  </si>
  <si>
    <t>เลขที่ 10/480</t>
  </si>
  <si>
    <t>ราคาที่เสนอ 1,960 บาท</t>
  </si>
  <si>
    <t>ราคาที่ตกลงซื้อ 1,960 บาท</t>
  </si>
  <si>
    <t>วันที่  15/12/2563</t>
  </si>
  <si>
    <t>เลขที่ 0559/0043</t>
  </si>
  <si>
    <t>152 บาท</t>
  </si>
  <si>
    <t>เลขที่ 12/11</t>
  </si>
  <si>
    <t>ราคาที่เสนอ 152 บาท</t>
  </si>
  <si>
    <t>ราคาที่ตกลงจ้าง 152 บาท</t>
  </si>
  <si>
    <t>วันที่ 17/12/2563</t>
  </si>
  <si>
    <t>ชุดซีลกระบอกไฮดรอลิค</t>
  </si>
  <si>
    <t>1,010 บาท</t>
  </si>
  <si>
    <t>บริษัท คูโบต้าบิ๊กยู พิษณุโลก</t>
  </si>
  <si>
    <t>เลขที่ 31200622</t>
  </si>
  <si>
    <t>ซีลลูกสูบ</t>
  </si>
  <si>
    <t>ราคาที่เสนอ 1,010 บาท</t>
  </si>
  <si>
    <t>ราคาที่ตกลงซื้อ 1,010 บาท</t>
  </si>
  <si>
    <t>วันที่ 18/12/2563</t>
  </si>
  <si>
    <t>6,380 บาท</t>
  </si>
  <si>
    <t>เลขที่ 14/40</t>
  </si>
  <si>
    <t>ราคาที่เสนอ 6,380 บาท</t>
  </si>
  <si>
    <t>ราคาที่ตกลงจ้าง 6,380</t>
  </si>
  <si>
    <t>วันที่ 19/12/2563</t>
  </si>
  <si>
    <t>3,960 บาท</t>
  </si>
  <si>
    <t>เลขที่ 10/482</t>
  </si>
  <si>
    <t>ราคาที่เสนอ 3,960 บาท</t>
  </si>
  <si>
    <t>ราคาที่ตกลงซื้อ 3,960 บาท</t>
  </si>
  <si>
    <t>5,010 บาท</t>
  </si>
  <si>
    <t>เลขที่ 0561/0016</t>
  </si>
  <si>
    <t>ราคาที่เสนอ 5,010 บาท</t>
  </si>
  <si>
    <t>ราคาที่ตกลงซื้อ 5,010 บาท</t>
  </si>
  <si>
    <t>เลขที่ 0561/0049</t>
  </si>
  <si>
    <t>ราคาที่เสนอ 1,140 บาท</t>
  </si>
  <si>
    <t>ราคาที่ตกลงซื้อ 1,140  บาท</t>
  </si>
  <si>
    <t>วันที่ 21/12/2563</t>
  </si>
  <si>
    <t>600 บาท</t>
  </si>
  <si>
    <t>อู่หนูการช่าง</t>
  </si>
  <si>
    <t>เลขที่ 10/13</t>
  </si>
  <si>
    <t>ราคาที่เสนอ 600 บาท</t>
  </si>
  <si>
    <t>ราคาที่ตกลงจ้าง 600 บาท</t>
  </si>
  <si>
    <t>หญ้าคา</t>
  </si>
  <si>
    <t>4,600 บาท</t>
  </si>
  <si>
    <t>นายประทรง สิทธิไกรพงษ์</t>
  </si>
  <si>
    <t>เลขที่ 2/13</t>
  </si>
  <si>
    <t>ราคาที่เสนอ 4,600 บาท</t>
  </si>
  <si>
    <t>ราคาที่ตกลงซื้อ 4,600 บาท</t>
  </si>
  <si>
    <t>2,120 บาท</t>
  </si>
  <si>
    <t>ราคาที่เสนอ 2,120 บาท</t>
  </si>
  <si>
    <t>ราคาที่ตกลงจ้าง 2,120 บาท</t>
  </si>
  <si>
    <t>วันที่ 22/12/2563</t>
  </si>
  <si>
    <t>คาบู โซ่ ทองขาว ไส้กรอง</t>
  </si>
  <si>
    <t>2,210 บาท</t>
  </si>
  <si>
    <t>เลขที่ 10/485</t>
  </si>
  <si>
    <t>ราคาที่เสนอ 2,210 บาท</t>
  </si>
  <si>
    <t>ราคาที่ตกลงซื้อ 2,210 บาท</t>
  </si>
  <si>
    <t>เลขที่ 0562/0034</t>
  </si>
  <si>
    <t>ราคาที่เสนอ 500 บาท</t>
  </si>
  <si>
    <t>ราคาที่ตกลงซื้อ 500 บาท</t>
  </si>
  <si>
    <t>วันที่ 23/12/2563</t>
  </si>
  <si>
    <t>เลขที่ 0562/0035</t>
  </si>
  <si>
    <t>เลขที่ 0562/0036</t>
  </si>
  <si>
    <t>เลขที่ 0562/0037</t>
  </si>
  <si>
    <t>เลขที่ 0562/0038</t>
  </si>
  <si>
    <t>ใบมีด น็อต แหวนรองสปริง</t>
  </si>
  <si>
    <t>4,175 บาท</t>
  </si>
  <si>
    <t>เลขที่ 31200746</t>
  </si>
  <si>
    <t>โบลท์ใบมีดดันดินหน้า</t>
  </si>
  <si>
    <t>ราคาที่เสนอ 4,175 บาท</t>
  </si>
  <si>
    <t>ราคาที่ตกลงซื้อ 4,175 บาท</t>
  </si>
  <si>
    <t>4,930 บาท</t>
  </si>
  <si>
    <t>เลขที่ 0562/0049</t>
  </si>
  <si>
    <t>ราคาที่เสนอ 4,930 บาท</t>
  </si>
  <si>
    <t>ราคาที่ตกลงซื้อ 4,930 บาท</t>
  </si>
  <si>
    <t>วันที่ 24/12/2563</t>
  </si>
  <si>
    <t>เลขที่ 0563/0011</t>
  </si>
  <si>
    <t>เลขที่ 0563/0012</t>
  </si>
  <si>
    <t>ราคาที่ตกลงซื้อ 700 บาท</t>
  </si>
  <si>
    <t>เลขที่ 10/14</t>
  </si>
  <si>
    <t>ราคาที่เสนอ 1,400 บาท</t>
  </si>
  <si>
    <t>ราคาที่ตกลงจ้าง 1,400 บาท</t>
  </si>
  <si>
    <t>วันที่ 25/12/2563</t>
  </si>
  <si>
    <t>สีน้ำ</t>
  </si>
  <si>
    <t>4,200 บาท</t>
  </si>
  <si>
    <t>เลขที่ 8/39</t>
  </si>
  <si>
    <t>ราคาที่เสนอ 4,200 บาท</t>
  </si>
  <si>
    <t>ราคาที่ตกลงซื้อ 4,200 บาท</t>
  </si>
  <si>
    <t>วันที่ 26/12/2563</t>
  </si>
  <si>
    <t>เลขที่ 0563/0048</t>
  </si>
  <si>
    <t>เลขที่ 0563/0049</t>
  </si>
  <si>
    <t>เลขที่ 0564/0020</t>
  </si>
  <si>
    <t>วันที่ 28/12/2563</t>
  </si>
  <si>
    <t>ป้ายไวนิล</t>
  </si>
  <si>
    <t>1,612 บาท</t>
  </si>
  <si>
    <t>เลขที่ 12/34</t>
  </si>
  <si>
    <t>ราคาที่เสนอ 1,612 บาท</t>
  </si>
  <si>
    <t>ราคาที่ตกลงจ้าง 1,612 บาท</t>
  </si>
  <si>
    <t>675 บาท</t>
  </si>
  <si>
    <t>เลขที่ 12/36</t>
  </si>
  <si>
    <t>ราคาที่เสนอ 675 บาท</t>
  </si>
  <si>
    <t>ราคาที่ตกลงจ้าง 675 บาท</t>
  </si>
  <si>
    <t>9,500 บาท</t>
  </si>
  <si>
    <t>เลขที่ 10/491</t>
  </si>
  <si>
    <t>ราคาที่เสนอ 9,500 บาท</t>
  </si>
  <si>
    <t>ราคาที่ตกลงซื้อ 9,500 บาท</t>
  </si>
  <si>
    <t>(ชื่อหน่วยงาน)...องค์การอุตสาหกรรมป่าไม้เขตพิษณุโลก</t>
  </si>
  <si>
    <t>วันที่...30...เดือน…ธันวาคม....พ.ศ...2563</t>
  </si>
  <si>
    <t>ที่</t>
  </si>
  <si>
    <t>งานที่จัดซื้อหรือจ้าง</t>
  </si>
  <si>
    <t>วงเงินที่จัดซื้อ
หรือจ้าง</t>
  </si>
  <si>
    <t>ผู้ได้รับการคัดเลือกและราคาที่
ตกลงซื้อหรือจ้าง</t>
  </si>
  <si>
    <t>เลขที่และวันที่ของสัญญา/
ข้อตกลงในการซื้อหรือจ้าง</t>
  </si>
  <si>
    <t>จ่ายค่าเบ็ดเตล็ด</t>
  </si>
  <si>
    <t>ราคาตาม</t>
  </si>
  <si>
    <t>สินค้ามีให้เลือกครบ มีคุณภาพ</t>
  </si>
  <si>
    <t>บิลเงินสด เล่มที่ 2 เลขที่ 9</t>
  </si>
  <si>
    <t>ท้องตลาด</t>
  </si>
  <si>
    <t>และราคาถูก</t>
  </si>
  <si>
    <t>ลว. 2 ธ.ค.63</t>
  </si>
  <si>
    <t>น้ำมันเชื้อเพลิง  จำนวน 5 ลิตร</t>
  </si>
  <si>
    <t>ห้างหุ้นส่วนจำกัด นพพรออยล์</t>
  </si>
  <si>
    <t>น้ำมันมีคุณภาพ และ สะดวก</t>
  </si>
  <si>
    <t>เลขที่ใบกำกับภาษี</t>
  </si>
  <si>
    <t>รถจักรยานยนต์ ขงจ 211 พล.</t>
  </si>
  <si>
    <t>ใช้บริการเมื่อไปติดต่อราชการ</t>
  </si>
  <si>
    <t>TIO000016312000089</t>
  </si>
  <si>
    <t>น้ำมันเชื้อเพลิง (ดีเซล)จำนวน 23.563 ลิตร</t>
  </si>
  <si>
    <t>รถยนต์ตรวจการ 8กฆ 371 กทม.</t>
  </si>
  <si>
    <t>TIO000016312000312</t>
  </si>
  <si>
    <t>ลว. 8 ธ.ค.63</t>
  </si>
  <si>
    <t>น้ำมันเชื้อเพลิง (ดีเซล)จำนวน 57.022 ลิตร</t>
  </si>
  <si>
    <t>TIO000016312000363</t>
  </si>
  <si>
    <t>ลว. 9 ธ.ค.63</t>
  </si>
  <si>
    <t>น้ำมันเชื้อเพลิง (ดีเซล)จำนวน 65.680 ลิตร</t>
  </si>
  <si>
    <t>TIO000016312000583</t>
  </si>
  <si>
    <t>ลว. 15 ธ.ค.63</t>
  </si>
  <si>
    <t>จ่ายค่าเครื่องเขียนแบบพิมพ์</t>
  </si>
  <si>
    <t>บริษัท สยามแม็คโคร จำกัด</t>
  </si>
  <si>
    <t>เลขที่บิล 08904170218</t>
  </si>
  <si>
    <t>ลว. 16 ธ.ค.63</t>
  </si>
  <si>
    <t>น้ำมันเชื้อเพลิง (ดีเซล)จำนวน 45.35 ลิตร</t>
  </si>
  <si>
    <t>บ.พรพัฒน์ แก๊สแอนด์ออยล์ จำกัด</t>
  </si>
  <si>
    <t>ใบเสร็จรับเงิน เล่มที่ 0561</t>
  </si>
  <si>
    <t>เลขที่ 0041 ลว. 21 ธ.ค.63</t>
  </si>
  <si>
    <t>จ่ายค่าจัดทำไวนิล</t>
  </si>
  <si>
    <t>วัฒนภาพิมพ์</t>
  </si>
  <si>
    <t>สินค้ามีคุณภาพ</t>
  </si>
  <si>
    <t>บิลเงินสด เล่มที่ 12 เลขที่ 19</t>
  </si>
  <si>
    <t>ลว. 22 ธ.ค.63</t>
  </si>
  <si>
    <t>ค่าซ่อมแซมคอมพิวเตอร์</t>
  </si>
  <si>
    <t>ร้าน PVS Shop</t>
  </si>
  <si>
    <t>ใบเสร็จรับเงิน เลขที่ 000-0192</t>
  </si>
  <si>
    <t>ช่างชำนาญการ</t>
  </si>
  <si>
    <t>สรุปผลการดำเนินงานจัดซื้อจัดจ้างในรอบเดือน 2561</t>
  </si>
  <si>
    <t xml:space="preserve">สวนป่าไผ่เขียว-ตลุกดู่  องค์การอุตสาหกรรมป่าไม้เขตตาก </t>
  </si>
  <si>
    <t>ประจำเดือน ธันวาคม  พ.ศ. 2563</t>
  </si>
  <si>
    <t>ค่าน้ำมันเชื้อเพลิงและหล่อลื่น</t>
  </si>
  <si>
    <t>ห้างหุ้นส่วนจำกัด</t>
  </si>
  <si>
    <t>สะดวกในการ</t>
  </si>
  <si>
    <t xml:space="preserve">ที่ ทส 1409.6 (รบ.) / </t>
  </si>
  <si>
    <t>รถยนต์ ม-2652 นว.</t>
  </si>
  <si>
    <t>ลานสักพรทวี</t>
  </si>
  <si>
    <t>จัดซื้อและสิ้นค้า</t>
  </si>
  <si>
    <t xml:space="preserve">พิเศษ </t>
  </si>
  <si>
    <t>(สำนักงานใหญ่)</t>
  </si>
  <si>
    <t>ได้มาตรฐานตรง</t>
  </si>
  <si>
    <t>ลงวันที่</t>
  </si>
  <si>
    <t>1</t>
  </si>
  <si>
    <t>ธันวาคม</t>
  </si>
  <si>
    <t>2563</t>
  </si>
  <si>
    <t>เครื่องตัดหญ้า G.3214163</t>
  </si>
  <si>
    <t>5</t>
  </si>
  <si>
    <t>เครื่องตัดหญ้า G.3214164</t>
  </si>
  <si>
    <t>7</t>
  </si>
  <si>
    <t>10</t>
  </si>
  <si>
    <t>16</t>
  </si>
  <si>
    <t>18</t>
  </si>
  <si>
    <t>19</t>
  </si>
  <si>
    <t>ร้านอู่ช่างเล็กกลการ</t>
  </si>
  <si>
    <t>24</t>
  </si>
  <si>
    <t xml:space="preserve">งานสวนป่าห้วยระบำ  องค์การอุตสาหกรรมป่าไม้เขตตาก </t>
  </si>
  <si>
    <t>ประจำเดือน  ธันวาคม พ.ศ. 2563</t>
  </si>
  <si>
    <t>รถยนต์ 3ฝ-6638 กทม.</t>
  </si>
  <si>
    <t>รถยนต์ 6 กส-7814 กทม.</t>
  </si>
  <si>
    <t>รถบรรทุกหกล้อ 81-0588 นว</t>
  </si>
  <si>
    <t>รถแทรกเตอร์ล้อยาง รบ.2011</t>
  </si>
  <si>
    <t>เครื่องปั่นไฟ รบ.4012</t>
  </si>
  <si>
    <t>เลื่อยยนต์ รบ.3011</t>
  </si>
  <si>
    <t>เลื่อยยนต์ รบ.3012</t>
  </si>
  <si>
    <t>เครื่องตัดหญ้า คญ.646322</t>
  </si>
  <si>
    <t>เครื่องตัดหญ้า คญ.610233</t>
  </si>
  <si>
    <t>รถจักรยานยนต์ ขจต 579 ลป.</t>
  </si>
  <si>
    <t>ค่าซ่อมแซมพาหนะ</t>
  </si>
  <si>
    <t>ร้านเอกนารถ</t>
  </si>
  <si>
    <t>ค่าสีและอุปกรณ์ทำไม้</t>
  </si>
  <si>
    <t>ร้านธนาธิป คอนกรีต</t>
  </si>
  <si>
    <t>รถแทรกเตอร์ล้อยาง คีบไม้ บ.40067</t>
  </si>
  <si>
    <t>2</t>
  </si>
  <si>
    <t>3</t>
  </si>
  <si>
    <t>เครื่องสูบน้ำ บ.510256</t>
  </si>
  <si>
    <t>รถบรรทุกน้ำ 80-2747 อน.</t>
  </si>
  <si>
    <t>4</t>
  </si>
  <si>
    <t>รถแทรกเตอร์ล้อยาง หมายเลข รบ.2009</t>
  </si>
  <si>
    <t>ร้านลานสักวิทยุ</t>
  </si>
  <si>
    <t>8</t>
  </si>
  <si>
    <t>ค่าเบ็ดเตล็ดบ่อบาดาล</t>
  </si>
  <si>
    <t>ร้านอู่ทองเปลวการช่าง</t>
  </si>
  <si>
    <t>ค่าเบ็ดเตล็ดจัดซื้อไม้กวาด</t>
  </si>
  <si>
    <t>ค่าเครื่องเขียนและแบบพิมพ์</t>
  </si>
  <si>
    <t>ร้านวิริยภัณฑ์</t>
  </si>
  <si>
    <t>ร้านอู่ช่างป๊อก</t>
  </si>
  <si>
    <t>รถแทรกเตอร์ล้อยาง รบ.2009</t>
  </si>
  <si>
    <t>9</t>
  </si>
  <si>
    <t>พฤศจิกายน</t>
  </si>
  <si>
    <t>รถแทรกเตอร์ล้อยาง หมายเลข ทน.4-118</t>
  </si>
  <si>
    <t>ร้านอำนวยยนต์</t>
  </si>
  <si>
    <t>11</t>
  </si>
  <si>
    <t>14</t>
  </si>
  <si>
    <t>เครื่องตัดหญ้า บ.646322</t>
  </si>
  <si>
    <t>เครื่องตัดหญ้า บ.610322</t>
  </si>
  <si>
    <t>เลื่อยยนต์ รบ.3013</t>
  </si>
  <si>
    <t>ค่าเบ็ดเตล็ดจัดซื้อปลั๊กไฟ</t>
  </si>
  <si>
    <t>17</t>
  </si>
  <si>
    <t>รถแทรกเตอร์ล้อยาง ทน.4-118</t>
  </si>
  <si>
    <t>ค่าเบ็ดเตล็ดจัดซื้ออุปกรณ์ทำความสะอาด</t>
  </si>
  <si>
    <t>ร้านโหน่ง</t>
  </si>
  <si>
    <t>20</t>
  </si>
  <si>
    <t>รถกระบะบรรทุก 88-3278 กทม.</t>
  </si>
  <si>
    <t>21</t>
  </si>
  <si>
    <t>ค่าเบ็ดเตล็ดจัดซื้ออุปกรณ์เดินท่อน้ำ</t>
  </si>
  <si>
    <t>22</t>
  </si>
  <si>
    <t>23</t>
  </si>
  <si>
    <t>25</t>
  </si>
  <si>
    <t>ร้านหจก.ธัญญาพร วอเตอร์เฟรซ</t>
  </si>
  <si>
    <t>27</t>
  </si>
  <si>
    <t>สรุปผลการดำเนินงานจัดซื้อจัดจ้างในรอบเดือน ธ.ค. 2563</t>
  </si>
  <si>
    <t xml:space="preserve">งานสวนป่าคลองสวนหมาก-คลองขลุง  องค์การอุตสาหกรรมป่าไม้เขตตาก </t>
  </si>
  <si>
    <t>วงเงินที่จะซื้อหรือจ้าง (บาท)</t>
  </si>
  <si>
    <t>รายชื่อผู้เสนอราคาและราคาที่เสนอ (บาท)</t>
  </si>
  <si>
    <t>(บาท)</t>
  </si>
  <si>
    <t>ค่ามันน้ำเชื้อเพลิง-หล่อลื่น</t>
  </si>
  <si>
    <t>หจก.ศรีอุบลบริการ</t>
  </si>
  <si>
    <t>ที่ ทส 1409.6 (คสม.)/พิเศษ 563</t>
  </si>
  <si>
    <t>ลงวันที่   2  ธ.ค. 2563</t>
  </si>
  <si>
    <t>ที่ ทส 1409.6 (คสม.)/พิเศษ 564</t>
  </si>
  <si>
    <t>ที่ ทส 1409.6 (คสม.)/พิเศษ 565</t>
  </si>
  <si>
    <t>ลงวันที่  5  ธ.ค.  2563</t>
  </si>
  <si>
    <t>ที่ ทส 1409.6 (คสม.)/พิเศษ 566</t>
  </si>
  <si>
    <t>ลงวันที่   5   ธ.ค. 2563</t>
  </si>
  <si>
    <t>ที่ ทส 1409.6 (คสม.)/พิเศษ 567</t>
  </si>
  <si>
    <t>ลงวันที่   5  ธ.ค.  2563</t>
  </si>
  <si>
    <t>หจก.เพชรทรงธรรมปิโตรเลียม</t>
  </si>
  <si>
    <t>ที่ ทส 1409.6 (คสม.)/พิเศษ 568</t>
  </si>
  <si>
    <t>ลงวันที่   6  ธ.ค. 2563</t>
  </si>
  <si>
    <t>ที่ ทส 1409.6 (คสม.)/พิเศษ 569</t>
  </si>
  <si>
    <t>ลงวันที่   9  ธ.ค. 2563</t>
  </si>
  <si>
    <t>ที่ ทส 1409.6 (คสม.)/พิเศษ 570</t>
  </si>
  <si>
    <t>ที่ ทส 1409.6 (คสม.)/พิเศษ 571</t>
  </si>
  <si>
    <t>ที่ ทส 1409.6 (คสม.)/พิเศษ 572</t>
  </si>
  <si>
    <t>ลงวันที่   10  ธ.ค. 2563</t>
  </si>
  <si>
    <t>ที่ ทส 1409.6 (คสม.)/พิเศษ 573</t>
  </si>
  <si>
    <t>ลงวันที่   11  ธ.ค. 2563</t>
  </si>
  <si>
    <t>ที่ ทส 1409.6 (คสม.)/พิเศษ 574</t>
  </si>
  <si>
    <t>ลงวันที่   12  ธ.ค. 2563</t>
  </si>
  <si>
    <t>ที่ ทส 1409.6 (คสม.)/พิเศษ 575</t>
  </si>
  <si>
    <t>ลงวันที่   14  ธ.ค. 2563</t>
  </si>
  <si>
    <t>ที่ ทส 1409.6 (คสม.)/พิเศษ 576</t>
  </si>
  <si>
    <t>ลงวันที่    14   ธ.ค.  2563</t>
  </si>
  <si>
    <t>ที่ ทส 1409.6 (คสม.)/พิเศษ 592</t>
  </si>
  <si>
    <t>ลงวันที่   15  ธ.ค.  2563</t>
  </si>
  <si>
    <t>ที่ ทส 1409.6 (คสม.)/พิเศษ 593</t>
  </si>
  <si>
    <t>ลงวันที่   16  ธ.ค. 2563</t>
  </si>
  <si>
    <t>ที่ ทส 1409.6 (คสม.)/พิเศษ 594</t>
  </si>
  <si>
    <t>ลงวันที่   17  ธ.ค.  2563</t>
  </si>
  <si>
    <t>ที่ ทส 1409.6 (คสม.)/พิเศษ 595</t>
  </si>
  <si>
    <t>ลงวันที่   21   ธ.ค.  2563</t>
  </si>
  <si>
    <t>ที่ ทส 1409.6 (คสม.)/พิเศษ 596</t>
  </si>
  <si>
    <t>ลงวันที่   22   ธ.ค.  2563</t>
  </si>
  <si>
    <t>ที่ ทส 1409.6 (คสม.)/พิเศษ 597</t>
  </si>
  <si>
    <t>ที่ ทส 1409.6 (คสม.)/พิเศษ 598</t>
  </si>
  <si>
    <t>ที่ ทส 1409.6 (คสม.)/พิเศษ 599</t>
  </si>
  <si>
    <t>ลงวันที่   24   ธ.ค.  2563</t>
  </si>
  <si>
    <t>ที่ ทส 1409.6 (คสม.)/พิเศษ 600</t>
  </si>
  <si>
    <t>ลงวันที่   26   ธ.ค.  2563</t>
  </si>
  <si>
    <t>ที่ ทส 1409.6 (คสม.)/พิเศษ 601</t>
  </si>
  <si>
    <t>ลงวันที่   27   ธ.ค.  2563</t>
  </si>
  <si>
    <t>ร้าน รุ่งทิพย์ อะไหล่ยนต์</t>
  </si>
  <si>
    <t>ที่ ทส 1409.6 (คสม.)/พิเศษ 577</t>
  </si>
  <si>
    <t>ลงวันที่   29  พ.ย.  2563</t>
  </si>
  <si>
    <t>ร้าน โอ๊ตโรงกลึง</t>
  </si>
  <si>
    <t>ที่ ทส 1409.6 (คสม.)/พิเศษ 578</t>
  </si>
  <si>
    <t>ลงวันที่   3  ธ.ค.  2563</t>
  </si>
  <si>
    <t>ร้าน โรงกลึง ว.การช่าง</t>
  </si>
  <si>
    <t>ที่ ทส 1409.6 (คสม.)/พิเศษ 579</t>
  </si>
  <si>
    <t>ลงวันที่   4  ธ.ค.  2563</t>
  </si>
  <si>
    <t>ที่ ทส 1409.6 (คสม.)/พิเศษ 580</t>
  </si>
  <si>
    <t>ลงวันที่   11  ธ.ค.  2563</t>
  </si>
  <si>
    <t>ที่ ทส 1409.6 (คสม.)/พิเศษ 602</t>
  </si>
  <si>
    <t>ที่ ทส 1409.6 (คสม.)/พิเศษ 603</t>
  </si>
  <si>
    <t>ร้าน อู่โชคพรเทพ แอร์ และไดนาโม</t>
  </si>
  <si>
    <t>ที่ ทส 1409.6 (คสม.)/พิเศษ 604</t>
  </si>
  <si>
    <t>ลงวันที่   20  พ.ย.  2563</t>
  </si>
  <si>
    <t>ค่าดูแลและบำรุงรักษาพาหนะ</t>
  </si>
  <si>
    <t>ร้าน รุ่ง มอเตอร์</t>
  </si>
  <si>
    <t>ที่ ทส 1409.6 (คสม.)/พิเศษ 581</t>
  </si>
  <si>
    <t>ร้าน วี เครื่องยนต์เล็ก</t>
  </si>
  <si>
    <t>ที่ ทส 1409.6 (คสม.)/พิเศษ 582</t>
  </si>
  <si>
    <t>ร้าน น.รวมมิตรยนต์</t>
  </si>
  <si>
    <t>ที่ ทส 1409.6 (คสม.)/พิเศษ 583</t>
  </si>
  <si>
    <t>ลงวันที่  8   ธ.ค.  2563</t>
  </si>
  <si>
    <t>ที่ ทส 1409.6 (คสม.)/พิเศษ 605</t>
  </si>
  <si>
    <t>ลงวันที่  22  ธ.ค. 2563</t>
  </si>
  <si>
    <t>ร้าน วีรยาอุปกรณ์การเรียน</t>
  </si>
  <si>
    <t>ที่ ทส 1409.6 (คสม.)/พิเศษ 584</t>
  </si>
  <si>
    <t>ลงวันที่  16   ธ.ค.  2563</t>
  </si>
  <si>
    <t>ร้าน บริษัท แอดไวซ์คลองลาน จำกัด</t>
  </si>
  <si>
    <t>ที่ ทส 1409.6 (คสม.)/พิเศษ 585</t>
  </si>
  <si>
    <t>ลงวันที่   2  ธ.ค.  2563</t>
  </si>
  <si>
    <t xml:space="preserve">  </t>
  </si>
  <si>
    <t>ร้าน เพชรการพิมพ์</t>
  </si>
  <si>
    <t>ที่ ทส 1409.6 (คสม.)/พิเศษ 606</t>
  </si>
  <si>
    <t>ลงวันที่   24  ธ.ค. 2563</t>
  </si>
  <si>
    <t>ร้าน กำแพงเพชรยนต์สวัสดิ์</t>
  </si>
  <si>
    <t>ที่ ทส 1409.6 (คสม.)/พิเศษ 586</t>
  </si>
  <si>
    <t>ลงวันที่  30  พ.ย. 2563</t>
  </si>
  <si>
    <t>ร้าน รุ่งนภา</t>
  </si>
  <si>
    <t>ที่ ทส 1409.6 (คสม.)/พิเศษ 587</t>
  </si>
  <si>
    <t>ลงวันที่   9  ธ.ค.563</t>
  </si>
  <si>
    <t>หจก.ท.เจริญภัณฑ์ก่อสร้าง</t>
  </si>
  <si>
    <t>ที่ ทส 1409.6 (คสม.)/พิเศษ 588</t>
  </si>
  <si>
    <t>ลงวันที่   9  ธ.ค.  2563</t>
  </si>
  <si>
    <t>ร้าน อุดม รุ่งเรืองกิจ</t>
  </si>
  <si>
    <t>ที่ ทส 1409.6 (คสม.)/พิเศษ 589</t>
  </si>
  <si>
    <t>ที่ ทส 1409.6 (คสม.)/พิเศษ 590</t>
  </si>
  <si>
    <t>นายพยับ   วงศ์ทา</t>
  </si>
  <si>
    <t>ที่ ทส 1409.6 (คสม.)/พิเศษ 591</t>
  </si>
  <si>
    <t>ร้าน ส.วัสดุภัณฑ์</t>
  </si>
  <si>
    <t>ที่ ทส 1409.6 (คสม.)/พิเศษ 607</t>
  </si>
  <si>
    <t>ร้าน รัตนภัณฑ์</t>
  </si>
  <si>
    <t>ที่ ทส 1409.6 (คสม.)/พิเศษ 608</t>
  </si>
  <si>
    <t>ลงวันที่   20  ธ.ค. 2563</t>
  </si>
  <si>
    <t>ที่ ทส 1409.6 (คสม.)/พิเศษ 609</t>
  </si>
  <si>
    <t>ลงวันที่   22  ธ.ค. 2563</t>
  </si>
  <si>
    <t>ร้าน เจอาร์ ออฟ ออโตเมชั่น</t>
  </si>
  <si>
    <t>ที่ ทส 1409.6 (คสม.)/พิเศษ 610</t>
  </si>
  <si>
    <t>ที่ ทส 1409.6 (คสม.)/พิเศษ 611</t>
  </si>
  <si>
    <t>ที่ ทส 1409.6 (คสม.)/พิเศษ 612</t>
  </si>
  <si>
    <t>บริษัท สยามแม็คโคร จำกัด (มหาชน)</t>
  </si>
  <si>
    <t>ที่ ทส 1409.6 (คสม.)/พิเศษ 613</t>
  </si>
  <si>
    <t>ลงวันที่   23  ธ.ค. 2563</t>
  </si>
  <si>
    <t>ที่ ทส 1409.6 (คสม.)/พิเศษ 614</t>
  </si>
  <si>
    <t>ที่ ทส 1409.6 (คสม.)/พิเศษ 615</t>
  </si>
  <si>
    <t>ลงวันที่   26  ธ.ค. 2563</t>
  </si>
  <si>
    <t>ร้าน ธัญญาพร วอเตอร์เฟส</t>
  </si>
  <si>
    <t>ที่ ทส 1409.6 (คสม.)/พิเศษ 616</t>
  </si>
  <si>
    <t>ค่ารับรองภาครัฐ</t>
  </si>
  <si>
    <t>ร้าน สุธาพิญช์ อาหารตามสั่ง</t>
  </si>
  <si>
    <t>ที่ ทส 1409.6 (คสม.)/พิเศษ /-</t>
  </si>
  <si>
    <t>ลงวันที่   3   ธ.ค. 2563</t>
  </si>
  <si>
    <t>ร้าน ลาบร้อยเอ็ด</t>
  </si>
  <si>
    <t>ลงวันที่   13   ธ.ค. 2563</t>
  </si>
  <si>
    <t>สรุปผลการดำเนินงานจัดซื้อจัดจ้างประจำเดือน ธันวาคม 2563</t>
  </si>
  <si>
    <t xml:space="preserve">งานสวนป่าแม่ละเมา - แม่สอด   องค์การอุตสาหกรรมป่าไม้เขตตาก </t>
  </si>
  <si>
    <t>ลำดับ</t>
  </si>
  <si>
    <t>งานจัดซื้อ</t>
  </si>
  <si>
    <t>วงเงินที่จะซื้อ</t>
  </si>
  <si>
    <t>เหตุผลที่คัดเลือก</t>
  </si>
  <si>
    <t>เลขที่และวันที่ของสัญญาหรือ</t>
  </si>
  <si>
    <t>จัดจ้าง</t>
  </si>
  <si>
    <t>หรือจะจ้าง</t>
  </si>
  <si>
    <t>(รวมภาษี)</t>
  </si>
  <si>
    <t>และราคาที่เสนอ(รวมภาษี)</t>
  </si>
  <si>
    <t>ที่ตกลงซื้อหรือจ้าง(รวมภาษี)</t>
  </si>
  <si>
    <t>โดยสังเขป</t>
  </si>
  <si>
    <t>ข้อตกลงในการซื้อหรือจ้าง</t>
  </si>
  <si>
    <t>ค่าเชื้อเพลิง - 
หล่อลื่น</t>
  </si>
  <si>
    <t>หจก.แม่สอดวัฒนาบริการ
86 ถ.สายเอเซีย ต.แม่สอด อ.แม่สอด จ.ตาก</t>
  </si>
  <si>
    <t>สะดวกในการจัดซื้อและสินค้าได้มาตรฐานตรงตามความต้องการ</t>
  </si>
  <si>
    <t>ทส 1409.6 มล.(พิเศษ)- ลว.14 ธ.ค.63</t>
  </si>
  <si>
    <t>เป็นเงิน</t>
  </si>
  <si>
    <t>บ.แม่สอดปิโตรเลียม จำกัด 
88 ถ.เอเชีย ต.แม่สอด อ.แม่สอด จ.ตาก</t>
  </si>
  <si>
    <t>ทส 1409.6 มล.(พิเศษ)- ลว. 5 ธ.ค.63</t>
  </si>
  <si>
    <t>บ.ตาก เค.ที.แอนด์ ซันส์ จำกัด
5 ถ.พหลโยธิน ต.เชียงทอง อ.เมือง จ.ตาก</t>
  </si>
  <si>
    <t>ทส 1409.6 มล.(พิเศษ)- ลว. 2 ธ.ค.63</t>
  </si>
  <si>
    <t>ทส 1409.6 มล.(พิเศษ)- ลว. 3 ธ.ค 63</t>
  </si>
  <si>
    <t>ทส 1409.6 มล.(พิเศษ)- ลว. 14 ธ.ค. 63</t>
  </si>
  <si>
    <t>พิทักษ์การค้า
139 หมู่ 7 ต.พะวอ อ.แม่สอด จ.ตาก</t>
  </si>
  <si>
    <t>ทส 1409.6 มล.(พิเศษ)- ลว. 28 พ.ย. 63</t>
  </si>
  <si>
    <t>ทส 1409.6 มล.(พิเศษ)- ลว. 21 ธ.ค. 63</t>
  </si>
  <si>
    <t>บ.ปิโตรเลียมไทยคอร์ปอเรชั่น จำกัด</t>
  </si>
  <si>
    <t>ทส 1409.6 มล.(พิเศษ)- ลว. 22 ธ.ค. 63</t>
  </si>
  <si>
    <t>บ.ภัตรานครเขลางค์ ปิโตรเลียม จำกัด
415 หมู่ 3 ต.ศาลา อ.เกาะคา จ.ลำปาง</t>
  </si>
  <si>
    <t>ทส 1409.6 มล.(พิเศษ)- ลว. 23 ธ.ค. 63</t>
  </si>
  <si>
    <t>ทส 1409.6 มล.(พิเศษ)- ลว. 18 ธ.ค. 63</t>
  </si>
  <si>
    <t xml:space="preserve">บ.โอลิมปัส ออยล์ จำกัด </t>
  </si>
  <si>
    <t>ทส 1409.6 มล.(พิเศษ)- ลว. 25 ธ.ค. 63</t>
  </si>
  <si>
    <t>ทส 1409.6 มล.(พิเศษ)- ลว. 30 ธ.ค. 63</t>
  </si>
  <si>
    <t>ค่าซ่อมแซม 
(ทรัพย์สิน)</t>
  </si>
  <si>
    <t>ร้าน Trekking corner
s238 ชั้น2 เจ เจ มอล์ แขวงจตุจักร เขตจตุจัก กทม.</t>
  </si>
  <si>
    <t>ทส 1409.6 ทท.(พิเศษ)- ลว.21 พ.ย.63</t>
  </si>
  <si>
    <t>บ.ซีอาร์ซี ไทวัสดุ จำกัด
234 หมู่ 1 ต.แม่ท้อ อ.เมือง จ.ตาก</t>
  </si>
  <si>
    <t>ทส 1409.6 มล.(พิเศษ)- ลว. 3 ธ.ค.63</t>
  </si>
  <si>
    <t>ร้านเจริญภัณฑ์
101/1 ถ.สวรรค์วิถี ต.แม่สอด อ.แม่สอด จ.ตาก</t>
  </si>
  <si>
    <t>บ.เมกา โฮม เซ็นเตอร์ จำกัด
1108 หมู่ 1 ต.ท่าสายลวด อ.แม่สอด จ.ตาก</t>
  </si>
  <si>
    <t>ทส 1409.6 มล.(พิเศษ)- ลว. 7 ธ.ค.63</t>
  </si>
  <si>
    <t>ร้านเจริญภัณฑ์ 
101/1 ถ.สวรรค์วิถี ต.แม่สอด อ.แม่สอด จ.ตาก</t>
  </si>
  <si>
    <t>ทส 1409.6 มล.(พิเศษ)- ลว. 8 ธ.ค.63</t>
  </si>
  <si>
    <t>ทส 1409.6 มล.(พิเศษ)- ลว. 10 ธ.ค.63</t>
  </si>
  <si>
    <t>ทส 1409.6 มล.(พิเศษ)- ลว. 11 ธ.ค.63</t>
  </si>
  <si>
    <t>ร้านรมณียืวัสดุก่อสร้าง
98/2 ถ.ตากสิน ต.หนองหลวง อ.เมือง จ.ตาก</t>
  </si>
  <si>
    <t>ทส 1409.6 มล.(พิเศษ)- ลว. 4 ธ.ค.63</t>
  </si>
  <si>
    <t>เจริญภัณฑ์พานิช
114/17 ถ.ชิดวนา อ.แม่สอด จ.ตาก</t>
  </si>
  <si>
    <t>ทส 1409.6 มล.(พิเศษ)- ลว. 17 ธ.ค.63</t>
  </si>
  <si>
    <t>ร้านอาณาจักรไฟฟ้า
189 หมู่ 1  ต.ท่าสายลวด อ.แม่สอด จ.ตาก</t>
  </si>
  <si>
    <t>ทส 1409.6 มล.(พิเศษ)- ลว. 18 ธ.ค.63</t>
  </si>
  <si>
    <t>ร้านลุงแอ็ด
278 หมู่ 6 ต.พะวอ อ.แม่สอด จ.ตาก</t>
  </si>
  <si>
    <t>ทส 1409.6 มล.(พิเศษ)- ลว. 20 ธ.ค.63</t>
  </si>
  <si>
    <t>โอการไฟฟ้า
2/22 ถ.สายเอเซีย ต.แม่สอด อ.แม่สอด จ.ตาก</t>
  </si>
  <si>
    <t>ทส 1409.6 มล.(พิเศษ)- ลว. 21 ธ.ค.63</t>
  </si>
  <si>
    <t>พรเทวีเกษตรกล
8/3 ถ.ชิดลม อ.แม่สอด จ.ตาก</t>
  </si>
  <si>
    <t>ทส 1409.6 มล.(พิเศษ)- ลว. 28 ธ.ค.63</t>
  </si>
  <si>
    <t>หจก.ไท-ซัน
8/4ถ.ชิดลม อ.แม่สอด จ.ตาก</t>
  </si>
  <si>
    <t>ค่าใช้จ่าย
เบร็ดเตร็ด</t>
  </si>
  <si>
    <t xml:space="preserve">บ.พี.พี.ลาเบล แอนด์ แพค จำกัด
99/32 หมู่ 10 พุทธมณฑล สาย 4 
 ต.อ้อมน้อย อ.กระทุ่มแบน จ.สมุทรสาคร </t>
  </si>
  <si>
    <t>ทส 1409.6 มล.(พิเศษ)- ลว.23 พ.ย.63</t>
  </si>
  <si>
    <t>อบต.พะวอ</t>
  </si>
  <si>
    <t>ทส 1409.6 ทท.(พิเศษ)- ลว.  30 พ.ย.63</t>
  </si>
  <si>
    <t>น้ำดื่มตรารินทอง
430 หมู่ 5 ต.พะวอ อ.แม่สอด จ.ตาก</t>
  </si>
  <si>
    <t>ทส 1409.6 มล.(พิเศษ)- ลว.30 พ.ย.63</t>
  </si>
  <si>
    <t>ทส 1409.6 ทท.(พิเศษ)- ลว 30 พ.ย.63</t>
  </si>
  <si>
    <t>ทส 1409.6 ทท.(พิเศษ)- ลว. 1  ธ.ค.63</t>
  </si>
  <si>
    <t>บจก.สยามแม็คโคร
98/1 ต.แม่สอด อ.แม่สอด จ.ตาก</t>
  </si>
  <si>
    <t>ทส 1409.6 ทท.(พิเศษ)- ลว. 7 ธ.ค.63</t>
  </si>
  <si>
    <t>เอส.พี.การ์เด้น
438 หมู่ 10 ต.แม่ปะ อ.แม่สอด จ.ตาก</t>
  </si>
  <si>
    <t>ทส 1409.6 ทท.(พิเศษ)- ลว. 10 ธ.ค.63</t>
  </si>
  <si>
    <t>ร้านสุธิดาการเกษตร 
4/5 ถ.สายเอเซีย ต.แม่สอด อ.แม่สอด จ.ตาก</t>
  </si>
  <si>
    <t>ทส 1409.6 ทท.(พิเศษ)- ลว. 11 ธ.ค.63</t>
  </si>
  <si>
    <t>JR shop
82/267 ถ.ทหาร แขวงถนนนครไชยศรี เขตดุสิต กทม.</t>
  </si>
  <si>
    <t>ทส 1409.6 ทท.(พิเศษ)- ลว. 12 ธ.ค.63</t>
  </si>
  <si>
    <t>ทส 1409.6 ทท.(พิเศษ)- ลว. 18 ธ.ค.63</t>
  </si>
  <si>
    <t>ทส 1409.6 ทท.(พิเศษ)- ลว. 19 ธ.ค.63</t>
  </si>
  <si>
    <t>เจริญภัณฑ์การค้า
171 ถ.อินทรคีรี อ.แม่สอด จ.ตาก</t>
  </si>
  <si>
    <t>ทส 1409.6 ทท.(พิเศษ)- ลว. 20 ธ.ค.63</t>
  </si>
  <si>
    <t>ร้านดอกไม้ครูแดง
344/2 ถ.อินทรคีรี อ.แม่สอด จ.ตาก</t>
  </si>
  <si>
    <t>ทส 1409.6 ทท.(พิเศษ)- ลว. 21 ธ.ค.63</t>
  </si>
  <si>
    <t>ร้านสุรีย์
387-391 ถ.อินทรคีรี อ.แม่สอด จ.ตาก</t>
  </si>
  <si>
    <t>ทส 1409.6 ทท.(พิเศษ)- ลว. 22 ธ.ค.63</t>
  </si>
  <si>
    <t>ทส 1409.6 ทท.(พิเศษ)- ลว. 29 ธ.ค.63</t>
  </si>
  <si>
    <t>ที ครีเอทีฟ
99/29 ถ.สายเอเซีย ต.แม่สอด อ.แม่สอด จ.ตาก</t>
  </si>
  <si>
    <t>ทส 1409.6 ทท.(พิเศษ)- ลว. 27 ธ.ค.63</t>
  </si>
  <si>
    <t>ทส 1409.6 ทท.(พิเศษ)- ลว. 28 ธ.ค.63</t>
  </si>
  <si>
    <t>บ.สยามแม็คโคร
98/1 ต.แม่สอด อ.แม่สอด จ.ตาก</t>
  </si>
  <si>
    <t>หจก.พชรพลเทรดดิ้ง
57/63-64 ถ.พระองค์ดำ ต.ในเมือง อ.เมือง จ.พิษณุโลก</t>
  </si>
  <si>
    <t>ร้านขายส่งทรงกรเกษตรอินทรีย์
ตลาดอินโดจีนการ์เด้น ซอย 2  10 ม.4 ต.สมอแข อ.ในเมือง จ.พิษณุโลก</t>
  </si>
  <si>
    <t>ทส 1409.6 ทท.(พิเศษ)- ลว. 30 ธ.ค.63</t>
  </si>
  <si>
    <t>รวม</t>
  </si>
  <si>
    <t xml:space="preserve">งานสวนป่าบ้านด่านลานหอย   องค์การอุตสาหกรรมป่าไม้เขตตาก </t>
  </si>
  <si>
    <t>งานจัดซื้อหรือจัดจ้าง</t>
  </si>
  <si>
    <t>วิธีซื้อ</t>
  </si>
  <si>
    <t>วิธีเฉพาะ</t>
  </si>
  <si>
    <t>ที่ ทส 1409.6(บด.)/พิเศษ</t>
  </si>
  <si>
    <t>เจาะจง</t>
  </si>
  <si>
    <t>วันที่</t>
  </si>
  <si>
    <t>รายการ</t>
  </si>
  <si>
    <t>เลขที่ออก</t>
  </si>
  <si>
    <t>ร้าน</t>
  </si>
  <si>
    <t>เดือน</t>
  </si>
  <si>
    <t>ค่าเชื้อเพลิง - หล่อลื่น (ถท - 4630 กทม.)</t>
  </si>
  <si>
    <t>สหกรณ์การเกษตรบ้านด่านลานหอย จำกัด</t>
  </si>
  <si>
    <t>ห้างหุ้นส่วนจำกัด ธัญญาพร วอเตอร์เฟรซ 169 ม.3 ต.หนองบัวเหนือ อ.เมือง จ.ตาก</t>
  </si>
  <si>
    <t>มกราคม</t>
  </si>
  <si>
    <t>ม.ค.</t>
  </si>
  <si>
    <t>สรุปผลการดำเนินงานจัดซื้อจัดจ้างประจำเดือน (งานบริหาร)</t>
  </si>
  <si>
    <t>ค่าเชื้อเพลิง - หล่อลื่น (เครื่องตัดหญ้า) Gx - 160</t>
  </si>
  <si>
    <t>สหกรณ์การเกษตรบ้านด่านลานหอยจำกัด 70/6 ม.1 ต.ลานหอย อ.บ้านด่านลานหอย จ.สุโขทัย</t>
  </si>
  <si>
    <t>กุมภาพันธ์</t>
  </si>
  <si>
    <t>ก.พ.</t>
  </si>
  <si>
    <t>ร้านสวนป่าเกษตร ม.1 ต.วังตะคร้อ อ.บ้านด่านลานหอย จ.สุโขทัย</t>
  </si>
  <si>
    <t>มีนาคม</t>
  </si>
  <si>
    <t>มี.ค.</t>
  </si>
  <si>
    <t>ค่าซ่อมแซมทรัพย์สิน (เครื่องตัดหญ้า) 1808101</t>
  </si>
  <si>
    <t>อ. มอเตอร์</t>
  </si>
  <si>
    <t>ร้านปะยาง เพชรนิภาพร 189 ม.1 ต.ลานหอย อ.บ้านด่านลานหอย จ.สุโขทัย</t>
  </si>
  <si>
    <t>เมษายน</t>
  </si>
  <si>
    <t>เม.ย.</t>
  </si>
  <si>
    <t>ค่าใช้จ่ายเบ็ดเตล็ด (ว.4)</t>
  </si>
  <si>
    <t>ร้านสวนป่าการเกษตร</t>
  </si>
  <si>
    <t>ร้านพี เอ็น พลาซ่า 1  ม.4 ต.ลานหอย อ.บ้านด่านลานหอย จ.สุโขทัย</t>
  </si>
  <si>
    <t>พฤษภาคม</t>
  </si>
  <si>
    <t>พ.ค.</t>
  </si>
  <si>
    <t>ร้านมานพการไฟฟ้า 69/3  ม.4 ต.ลานหอย อ.บ้านด่านลานหอย จ.สุโขทัย</t>
  </si>
  <si>
    <t>มิถุนายน</t>
  </si>
  <si>
    <t>มิ.ย.</t>
  </si>
  <si>
    <t>กรกฎาคม</t>
  </si>
  <si>
    <t>ก.ค.</t>
  </si>
  <si>
    <t>ร้านช่างต้อม</t>
  </si>
  <si>
    <t>สิงหาคม</t>
  </si>
  <si>
    <t>ส.ค.</t>
  </si>
  <si>
    <t>หจก. กวงเซ่งเฮง</t>
  </si>
  <si>
    <t>กันยายน</t>
  </si>
  <si>
    <t>ก.ย.</t>
  </si>
  <si>
    <t>ตุลาคม</t>
  </si>
  <si>
    <t>ต.ค.</t>
  </si>
  <si>
    <t>ค่าเชื้อเพลิง - หล่อลื่น (เครื่องตัดหญ้า) 1808101</t>
  </si>
  <si>
    <t>พ.ย.</t>
  </si>
  <si>
    <t>ค่าใช้จ่ายเบ็ดเตล็ด (ว.17)</t>
  </si>
  <si>
    <t>ธ.ค.</t>
  </si>
  <si>
    <t>ค่าใช้จ่ายเบ็ดเตล็ด (ว.22)</t>
  </si>
  <si>
    <t>หจก.ยู.พี.ลอยพาณิชย์</t>
  </si>
  <si>
    <t>ลงวันที่ 1 ธ.ค. 63</t>
  </si>
  <si>
    <t>อ.มอเตอร์</t>
  </si>
  <si>
    <t>หจก.กวงเซ่งเฮง</t>
  </si>
  <si>
    <t>ค่าเชื้อเพลิง-หล่อลื่น (ถท-4630 กทม.)</t>
  </si>
  <si>
    <t>ค่าใช้จ่ายเบ็ดเตล็ด (ว 22)</t>
  </si>
  <si>
    <t>แบบ สขร. ๑</t>
  </si>
  <si>
    <t>สรุปผลการดำเนินงานจัดซื้อจัดจ้างในรอบเดือน ธันวาคม 2563</t>
  </si>
  <si>
    <t xml:space="preserve">งานสวนป่าพบพระ  องค์การอุตสาหกรรมป่าไม้เขตตาก </t>
  </si>
  <si>
    <t>ค่าน้ำมันดีเซล</t>
  </si>
  <si>
    <t>บริษัท แม่กุบริการ จำกัด</t>
  </si>
  <si>
    <t xml:space="preserve">ที่ ทส 1409.6 (พพ.) / </t>
  </si>
  <si>
    <t>867</t>
  </si>
  <si>
    <t>ธันวาคม 2563</t>
  </si>
  <si>
    <t>880</t>
  </si>
  <si>
    <t>ค่าน้ำมันแก็สโซฮอล์95</t>
  </si>
  <si>
    <t>868</t>
  </si>
  <si>
    <t>869</t>
  </si>
  <si>
    <t>ร้านน.รวมมิตรยนต์</t>
  </si>
  <si>
    <t>838</t>
  </si>
  <si>
    <t>ร้านพรเทวีเกษตรกล</t>
  </si>
  <si>
    <t>870</t>
  </si>
  <si>
    <t>ร้านสุธิดาการเกษตร</t>
  </si>
  <si>
    <t>877</t>
  </si>
  <si>
    <t>6</t>
  </si>
  <si>
    <t>882</t>
  </si>
  <si>
    <t>อู่เจริญชัย</t>
  </si>
  <si>
    <t>879</t>
  </si>
  <si>
    <t>ค่าบำรุงรักษา(พาหนะ)</t>
  </si>
  <si>
    <t>881</t>
  </si>
  <si>
    <t>871</t>
  </si>
  <si>
    <t>872</t>
  </si>
  <si>
    <t>ค่าบริการสื่อสารโทรคมนาคม</t>
  </si>
  <si>
    <t xml:space="preserve">บริษัท ทริปเปิลที </t>
  </si>
  <si>
    <t>อินเทอร์เน็ต จำกัด</t>
  </si>
  <si>
    <t>-</t>
  </si>
  <si>
    <t>ร้าน ผาลาดวัสดุก่อสร้าง</t>
  </si>
  <si>
    <t>876</t>
  </si>
  <si>
    <t>พฤศจิกายน 2563</t>
  </si>
  <si>
    <t>หจก.ไท-ซัน</t>
  </si>
  <si>
    <t>874</t>
  </si>
  <si>
    <t>875</t>
  </si>
  <si>
    <t>878</t>
  </si>
  <si>
    <t>883</t>
  </si>
  <si>
    <t>ค่ารับรองเจ้าหน้าที่รัฐ</t>
  </si>
  <si>
    <t>สวนป่าพบพระ</t>
  </si>
  <si>
    <t>884</t>
  </si>
  <si>
    <t>885</t>
  </si>
  <si>
    <t>886</t>
  </si>
  <si>
    <t>887</t>
  </si>
  <si>
    <t>888</t>
  </si>
  <si>
    <t>889</t>
  </si>
  <si>
    <t>893</t>
  </si>
  <si>
    <t>894</t>
  </si>
  <si>
    <t>897</t>
  </si>
  <si>
    <t>898</t>
  </si>
  <si>
    <t>ค่าไฟฟ้า</t>
  </si>
  <si>
    <t>การไฟฟ้าส่วนภูมิภาค</t>
  </si>
  <si>
    <t>อำเภอแม่สอด</t>
  </si>
  <si>
    <t>ค่าโทรศัพท์</t>
  </si>
  <si>
    <t>บริษัท ทรู มันนี่ จำกัด</t>
  </si>
  <si>
    <t>บริษัท เอก-ชัย ดิสทริบิว</t>
  </si>
  <si>
    <t>ชั่นซิสเทม จำกัด</t>
  </si>
  <si>
    <t>890</t>
  </si>
  <si>
    <t>ค่าวัสดุสิ้นเปลือง</t>
  </si>
  <si>
    <t>891</t>
  </si>
  <si>
    <t>892</t>
  </si>
  <si>
    <t>895</t>
  </si>
  <si>
    <t>896</t>
  </si>
  <si>
    <t>บริษัท เมกา โฮม</t>
  </si>
  <si>
    <t>เซ็นเตอร์ จำกัด</t>
  </si>
  <si>
    <t>ร้านน้ำดื่มเนเจอร์ ดริ้งค์</t>
  </si>
  <si>
    <t>899</t>
  </si>
  <si>
    <t>31</t>
  </si>
  <si>
    <t xml:space="preserve">ห้างหุ้นส่วน จำกัด </t>
  </si>
  <si>
    <t>ธัญญาพรวอเตอร์ เฟรช</t>
  </si>
  <si>
    <t>900</t>
  </si>
  <si>
    <t>ค่าใช้จ่ายล่วงหน้า</t>
  </si>
  <si>
    <t>สขข.อ.แม่สอด</t>
  </si>
  <si>
    <t>901</t>
  </si>
  <si>
    <t xml:space="preserve"> งานสวนป่าเมืองตาก - เชียงทอง และงานไม้ป่านอกโครงการ ฯลฯ ในความรับผิดชอบของสวนป่า องค์การอุตสาหกรรมป่าไม้เขตตาก </t>
  </si>
  <si>
    <t>ผู้ที่ได้รับคัดเลือกและราคาที่ตกลงซื้อหรือจ้าง</t>
  </si>
  <si>
    <t>หจก.พลเมืองตาก สำนักงานใหญ่  ราคาที่เสนอ 42,055.80.- บาท</t>
  </si>
  <si>
    <t>หจก.พลเมืองตาก สำนักงานใหญ่  ราคาที่ตกลงซื้อหรือจ้าง 42,055.80.- บาท</t>
  </si>
  <si>
    <t>สะดวกในการจัดซื้อและสินค้าได้มาตรฐานตามความต้องการ</t>
  </si>
  <si>
    <t>ที่ ทส.1409.6(ชท.)/พิเศษ 605  ลงวันที่ 1 ธันวาคม 2563</t>
  </si>
  <si>
    <t>ที่ ทส.1409.6(ชท.)/พิเศษ 606  ลงวันที่ 1 ธันวาคม 2563</t>
  </si>
  <si>
    <t>ที่ ทส.1409.6(ชท.)/พิเศษ 607  ลงวันที่ 1 ธันวาคม 2563</t>
  </si>
  <si>
    <t>ที่ ทส.1409.6(ชท.)/พิเศษ 608  ลงวันที่ 1 ธันวาคม 2563</t>
  </si>
  <si>
    <t>ที่ ทส.1409.6(ชท.)/พิเศษ 609  ลงวันที่ 1 ธันวาคม 2563</t>
  </si>
  <si>
    <t>ที่ ทส.1409.6(ชท.)/พิเศษ 610  ลงวันที่ 3 ธันวาคม 2563</t>
  </si>
  <si>
    <t>ที่ ทส.1409.6(ชท.)/พิเศษ 611  ลงวันที่ 3 ธันวาคม 2563</t>
  </si>
  <si>
    <t>ที่ ทส.1409.6(ชท.)/พิเศษ 612  ลงวันที่ 3 ธันวาคม 2563</t>
  </si>
  <si>
    <t>ที่ ทส.1409.6(ชท.)/พิเศษ 614  ลงวันที่ 4 ธันวาคม 2563</t>
  </si>
  <si>
    <t>ที่ ทส.1409.6(ชท.)/พิเศษ 617  ลงวันที่ 6 ธันวาคม 2563</t>
  </si>
  <si>
    <t>ที่ ทส.1409.6(ชท.)/พิเศษ 618  ลงวันที่ 8 ธันวาคม 2563</t>
  </si>
  <si>
    <t>ที่ ทส.1409.6(ชท.)/พิเศษ 619  ลงวันที่ 8 ธันวาคม 2563</t>
  </si>
  <si>
    <t>ที่ ทส.1409.6(ชท.)/พิเศษ 620  ลงวันที่ 8 ธันวาคม 2563</t>
  </si>
  <si>
    <t>ที่ ทส.1409.6(ชท.)/พิเศษ 621  ลงวันที่ 10 ธันวาคม 2563</t>
  </si>
  <si>
    <t>ที่ ทส.1409.6(ชท.)/พิเศษ 622  ลงวันที่ 11 ธันวาคม 2563</t>
  </si>
  <si>
    <t>ที่ ทส.1409.6(ชท.)/พิเศษ 623  ลงวันที่ 11 ธันวาคม 2563</t>
  </si>
  <si>
    <t>ที่ ทส.1409.6(ชท.)/พิเศษ 624  ลงวันที่ 11 ธันวาคม 2563</t>
  </si>
  <si>
    <t>ที่ ทส.1409.6(ชท.)/พิเศษ 625  ลงวันที่ 11 ธันวาคม 2563</t>
  </si>
  <si>
    <t>ที่ ทส.1409.6(ชท.)/พิเศษ 626  ลงวันที่ 11 ธันวาคม 2563</t>
  </si>
  <si>
    <t>ที่ ทส.1409.6(ชท.)/พิเศษ 627  ลงวันที่ 14 ธันวาคม 2563</t>
  </si>
  <si>
    <t>ที่ ทส.1409.6(ชท.)/พิเศษ 629  ลงวันที่ 15 ธันวาคม 2563</t>
  </si>
  <si>
    <t>ที่ ทส.1409.6(ชท.)/พิเศษ 630  ลงวันที่ 15 ธันวาคม 2563</t>
  </si>
  <si>
    <t>ที่ ทส.1409.6(ชท.)/พิเศษ 631  ลงวันที่ 15 ธันวาคม 2563</t>
  </si>
  <si>
    <t>ที่ ทส.1409.6(ชท.)/พิเศษ 648  ลงวันที่ 21 ธันวาคม 2563</t>
  </si>
  <si>
    <t>ที่ ทส.1409.6(ชท.)/พิเศษ 650  ลงวันที่ 23 ธันวาคม 2563</t>
  </si>
  <si>
    <t>ร้าน ช.วุฒิวัสดุก่อสร้าง (หลังด่าน อส.)  ราคาที่เสนอ 1,095.- บาท</t>
  </si>
  <si>
    <t>ร้าน ช.วุฒิวัสดุก่อสร้าง (หลังด่าน อส.) ราคาที่ตกลงซื้อหรือจ้าง 1,095.- บาท</t>
  </si>
  <si>
    <t>ที่ ทส.1409.6(ชท.)/พิเศษ 638  ลงวันที่ 9 ธันวาคม 2563</t>
  </si>
  <si>
    <t>ที่ ทส.1409.6(ชท.)/พิเศษ 644  ลงวันที่ 14 ธันวาคม 2563</t>
  </si>
  <si>
    <t>นิวอิงค์ ราคาที่เสนอ 1,150.- บาท</t>
  </si>
  <si>
    <t>นิวอิงค์ ราคาที่ตกลงซื้อหรือจ้าง 1,150.- บาท</t>
  </si>
  <si>
    <t>อู่สมยศ เจริญทรัพย์ ราคาที่เสนอ 710.- บาท</t>
  </si>
  <si>
    <t>อู่สมยศ เจริญทรัพย์ ราคาที่ตกลงซื้อหรือจ้าง 710.- บาท</t>
  </si>
  <si>
    <t>อู่ช่างหนุ่ม ราคาที่เสนอ 5,910.- บาท</t>
  </si>
  <si>
    <t>อู่ช่างหนุ่ม ราคาที่ตกลงซื้อหรือจ้าง 5,910.- บาท</t>
  </si>
  <si>
    <t>ที่ ทส.1409.6(ชท.)/พิเศษ 633  ลงวันที่ 4 ธันวาคม 2563</t>
  </si>
  <si>
    <t>ที่ ทส.1409.6(ชท.)/พิเศษ 635  ลงวันที่ 7 ธันวาคม 2563</t>
  </si>
  <si>
    <t>ที่ ทส.1409.6(ชท.)/พิเศษ 636  ลงวันที่ 7 ธันวาคม 2563</t>
  </si>
  <si>
    <t>ที่ ทส.1409.6(ชท.)/พิเศษ 639  ลงวันที่ 11 ธันวาคม 2563</t>
  </si>
  <si>
    <t>ที่ ทส.1409.6(ชท.)/พิเศษ 646  ลงวันที่ 18 ธันวาคม 2563</t>
  </si>
  <si>
    <t>ที่ ทส.1409.6(ชท.)/พิเศษ 649  ลงวันที่ 22 ธันวาคม 2563</t>
  </si>
  <si>
    <t>ที่ ทส.1409.6(ชท.)/พิเศษ 651  ลงวันที่ 25 ธันวาคม 2563</t>
  </si>
  <si>
    <t>เกรียงการช่าง  ราคาที่เสนอ 300.- บาท</t>
  </si>
  <si>
    <t>เกรียงการช่าง ราคาที่ตกลงซื้อหรือจ้าง 300.- บาท</t>
  </si>
  <si>
    <t>ที่ ทส.1409.6(ชท.)/พิเศษ 640  ลงวันที่ 14 ธันวาคม 2563</t>
  </si>
  <si>
    <t>หจก.โกสัมพีการยาง  ราคาที่เสนอ 3,200.- บาท</t>
  </si>
  <si>
    <t>หจก.โกสัมพี ราคาที่ตกลงซื้อหรือจ้าง 3,200.- บาท</t>
  </si>
  <si>
    <t>บริษัท ทรัคไทร์ แอนด์ เซอร์วิส  ราคาที่เสนอ 7,070.- บาท</t>
  </si>
  <si>
    <t>บริษัท ทรัคไทร์ แอนด์ เซอร์วิส ราคาที่ตกลงซื้อหรือจ้าง 7,070.- บาท</t>
  </si>
  <si>
    <t>หจก. วี.ที.เอส.แทรกเตอร์  ราคาที่เสนอ 1,856.- บาท</t>
  </si>
  <si>
    <t>หจก. วี.ที.เอส.แทรกเตอร์ ราคาที่ตกลงซื้อหรือจ้าง 1,856.- บาท</t>
  </si>
  <si>
    <t>ธนาสิน  ราคาที่เสนอ 960.- บาท</t>
  </si>
  <si>
    <t>ธนาสิน ราคาที่ตกลงซื้อหรือจ้าง 960.- บาท</t>
  </si>
  <si>
    <t>บุญยังการยาง  ราคาที่เสนอ 1,590.- บาท</t>
  </si>
  <si>
    <t>บุญยังการยาง ราคาที่ตกลงซื้อหรือจ้าง 1,590.- บาท</t>
  </si>
  <si>
    <t>เกรียงการช่าง  ราคาที่เสนอ 850.- บาท</t>
  </si>
  <si>
    <t>เกรียงการช่าง ราคาที่ตกลงซื้อหรือจ้าง 850.- บาท</t>
  </si>
  <si>
    <t>ทวีการช่าง (2008)  ราคาที่เสนอ 4,970.- บาท</t>
  </si>
  <si>
    <t>ทวีการช่าง (2008) ราคาที่ตกลงซื้อหรือจ้าง 4,970.- บาท</t>
  </si>
  <si>
    <t>สุเทพการช่าง  ราคาที่เสนอ 14,040.- บาท</t>
  </si>
  <si>
    <t>สุเทพการช่าง ราคาที่ตกลงซื้อหรือจ้าง 14,040.- บาท</t>
  </si>
  <si>
    <t>ที่ ทส.1409.6(ชท.)/พิเศษ 613  ลงวันที่ 4 ธันวาคม 2563</t>
  </si>
  <si>
    <t>ที่ ทส.1409.6(ชท.)/พิเศษ 615  ลงวันที่ 4 ธันวาคม 2563</t>
  </si>
  <si>
    <t>ที่ ทส.1409.6(ชท.)/พิเศษ 628  ลงวันที่ 15 ธันวาคม 2563</t>
  </si>
  <si>
    <t>ร้าน ช.วุฒิวัสดุก่อสร้าง (หลังด่าน อส.)  ราคาที่เสนอ 3,625.- บาท</t>
  </si>
  <si>
    <t>ร้าน ช.วุฒิวัสดุก่อสร้าง (หลังด่าน อส.) ราคาที่ตกลงซื้อหรือจ้าง 3,625.- บาท</t>
  </si>
  <si>
    <t>โรงกลึง ว. การช่าง  ราคาที่เสนอ 12,198.- บาท</t>
  </si>
  <si>
    <t>โรงกลึง ว.การช่าง ราคาที่ตกลงซื้อหรือจ้าง 12,198.- บาท</t>
  </si>
  <si>
    <t>ที่ ทส.1409.6(ชท.)/พิเศษ 616  ลงวันที่ 4 ธันวาคม 2563</t>
  </si>
  <si>
    <t>ที่ ทส.1409.6(ชท.)/พิเศษ 637  ลงวันที่ 8 ธันวาคม 2563</t>
  </si>
  <si>
    <t>ร้าน ช.วุฒิวัสดุก่อสร้าง (หลังด่าน อส.)  ราคาที่ เสนอ 4,700.-บาท</t>
  </si>
  <si>
    <t>ร้าน ช.วุฒิวัสดุก่อสร้าง (หลังด่าน อส.)  ราคาที่ตกลงซื้อหรือจ้าง 4,700.- บาท</t>
  </si>
  <si>
    <t>ที่ ทส.1409.6(ชท.)/พิเศษ 634  ลงวันที่ 7 ธันวาคม 2563</t>
  </si>
  <si>
    <t>ที่ ทส.1409.6(ชท.)/พิเศษ 642  ลงวันที่ 14 ธันวาคม 2563</t>
  </si>
  <si>
    <t>ที่ ทส.1409.6(ชท.)/พิเศษ 643  ลงวันที่ 14 ธันวาคม 2563</t>
  </si>
  <si>
    <t>ธานีการค้า  ราคาที่ เสนอ 240.-บาท</t>
  </si>
  <si>
    <t>ธานีการค้า  ราคาที่ตกลงซื้อหรือจ้าง 240.- บาท</t>
  </si>
  <si>
    <t>เพชรพิมล คอนกรีต  ราคาที่ เสนอ 840.-บาท</t>
  </si>
  <si>
    <t>เพชรพิมล คอนกรีต  ราคาที่ตกลงซื้อหรือจ้าง 840.- บาท</t>
  </si>
  <si>
    <t>บริษัท ซีอาร์ซี ไทวัสดุ  ราคาที่ เสนอ 592.-บาท</t>
  </si>
  <si>
    <t>บริษัท ซีอาร์ซี ไทวัสดุ  ราคาที่ตกลงซื้อหรือจ้าง 592.- บาท</t>
  </si>
  <si>
    <t>ที่ ทส.1409.6(ชท.)/พิเศษ 647  ลงวันที่ 20 ธันวาคม 2563</t>
  </si>
  <si>
    <t>อี ที ซี.อาร์ต (ฯลฯ)  ราคาที่ เสนอ 1,950.-บาท</t>
  </si>
  <si>
    <t>อี ที ซี.อาร์ต (ฯลฯ)  ราคาที่ตกลงซื้อหรือจ้าง 1,950.- บาท</t>
  </si>
  <si>
    <t>ที่ ทส.1409.6(ชท.)/พิเศษ 632  ลงวันที่ 20 ธันวาคม 2563</t>
  </si>
  <si>
    <t>หจก.ธัญญาพร วอเตอร์เฟรช  ราคาที่ เสนอ 2,000.-บาท</t>
  </si>
  <si>
    <t>หจก.ธัญญาพร วอเตอร์เฟรช  ราคาที่ตกลงซื้อหรือจ้าง 2,000.- บาท</t>
  </si>
  <si>
    <t>ที่ ทส.1409.6(ชท.)/พิเศษ 654  ลงวันที่  ธันวาคม 2563</t>
  </si>
  <si>
    <t>แก้ว แสตมป์ แอนด์ ปริ้นติ้ง  ราคาที่ เสนอ 440.-บาท</t>
  </si>
  <si>
    <t>แก้ว แสตมป์ แอนด์ปริ้นติ้ง  ราคาที่ตกลงซื้อหรือจ้าง 440.- บาท</t>
  </si>
  <si>
    <t>ตากบุ๊คเซนเตอร์  ราคาที่ เสนอ 475.-บาท</t>
  </si>
  <si>
    <t>ตากบุ๊คเซนเตอร์  ราคาที่ตกลงซื้อหรือจ้าง 475.- บาท</t>
  </si>
  <si>
    <t>ตากนานาภัณฑ์  ราคาที่ เสนอ 1,500.-บาท</t>
  </si>
  <si>
    <t>ตากนานาภัณฑ์  ราคาที่ตกลงซื้อหรือจ้าง 1,500.- บาท</t>
  </si>
  <si>
    <t>ที่ ทส.1409.6(ชท.)/พิเศษ 652  ลงวันที่ 25 ธันวาคม 2563</t>
  </si>
  <si>
    <t>ค่าเครื่องเขียน - แบบพิมพ์</t>
  </si>
  <si>
    <t>ตากมินิมาร์ทพัฒนา ราคาที่เสนอ 1,230.50.- บาท</t>
  </si>
  <si>
    <t>ตากมินิมาร์ทพัฒนา  ราคาที่ตกลงซื้อหรือจ้าง  1,230.50.- บาท</t>
  </si>
  <si>
    <t>ที่ ทส.1409.6(ชท.)/พิเศษ 653  ลงวันที่ 25 ธันวาคม 2563</t>
  </si>
  <si>
    <t>นิวอิงค์ ราคาที่เสนอ 580.- บาท</t>
  </si>
  <si>
    <t>นิวอิงค์  ราคาที่ตกลงซื้อหรือจ้าง  580.- บาท</t>
  </si>
  <si>
    <t>ที่ ทส.1409.6(ชท.)/พิเศษ 641  ลงวันที่ 14 ธันวาคม 2563</t>
  </si>
  <si>
    <t>งานสวนป่าลาดยาว และงานไม้ป่านอกโครงการในความรับผิดชอบของสวนป่า   องค์การอุตสาหกรรมป่าไม้เขตตาก</t>
  </si>
  <si>
    <t>ร้านแสงเทียนคอนกรีต2 ราคาที่เสนอ5,990บาท</t>
  </si>
  <si>
    <t>ที่ ทส.1409.6(ลย.) พิเศษ    ลงวันที่    1ธันวาคม 2563</t>
  </si>
  <si>
    <t>ร้านเฮียลิ้มแม่กะสี ราคาที่เสนอ3,700บาท</t>
  </si>
  <si>
    <t>ร้านเฮียลิ้มแม่กะสีราคาที่ตกลงซื้อหรือจ้าง3,700บาท</t>
  </si>
  <si>
    <t>ที่ ทส.1409.6(ลย.) พิเศษ    ลงวันที่    1 ธันวาคม 2563</t>
  </si>
  <si>
    <t>ค่าน้ำมันเชื้อเพลิง รถจอหนัง 81-4706นว.</t>
  </si>
  <si>
    <t>หจก.ลานสักพรทวี สำนักงานใหญ่  ราคาที่เสนอ4,228.- บาท</t>
  </si>
  <si>
    <t>หจก.ลานสักพรทวี สำนักงานใหญ่  ราคาที่ตกลงซื้อหรือจ้าง 4,228- บาท</t>
  </si>
  <si>
    <t>ที่ ทส.1409.6(ลย.) พิเศษ    ลงวันที่    2ธันวาคม 2563</t>
  </si>
  <si>
    <t>ค่าน้ำมันเชื้อเพลิง รถเครน80-6005ตาก.</t>
  </si>
  <si>
    <t>ค่าน้ำมันเชื้อเพลิง รถยนต์ 1 ฒร.9406 กทม</t>
  </si>
  <si>
    <t>หจก.ลานสักพรทวี สำนักงานใหญ่  ราคาที่เสนอ1,479.80.- บาท</t>
  </si>
  <si>
    <t>หจก.ลานสักพรทวี สำนักงานใหญ่  ราคาที่ตกลงซื้อหรือจ้าง 1,479.80- บาท</t>
  </si>
  <si>
    <t>ร้านเปิ้ลแม่กะสี ราคาที่เสนอ2,934บาท</t>
  </si>
  <si>
    <t>ร้านเปิ้ลแม่กะสี ราคาที่ตกลงซื้อหรือจ้าง2934บาท</t>
  </si>
  <si>
    <t>ที่ ทส.1409.6(ลย.) พิเศษ    ลงวันที่    3ธันวาคม 2563</t>
  </si>
  <si>
    <t>ร้านแสงเทียนคอนกรีต2 ราคาที่เสนอ3,110บาท</t>
  </si>
  <si>
    <t>ที่ ทส.1409.6(ลย.) พิเศษ    ลงวันที่    4ธันวาคม 2563</t>
  </si>
  <si>
    <t>ร้านแสงเทียนคอนกรีต2 ราคาที่เสนอ3,220บาท</t>
  </si>
  <si>
    <t>ที่ ทส.1409.6(ลย.) พิเศษ    ลงวันที่    5ธันวาคม 2563</t>
  </si>
  <si>
    <t>ร้านแสงเทียนคอนกรีต2 ราคาที่เสนอ3,800บาท</t>
  </si>
  <si>
    <t>ที่ ทส.1409.6(ลย.) พิเศษ    ลงวันที่    7ธันวาคม 2563</t>
  </si>
  <si>
    <t>ค่าซ่อมแซมทรัพย์สินเลื่อยยนต์364561785</t>
  </si>
  <si>
    <t>ร้านชัยมงคลเกษตรยนต์ ราคาที่เสนอ2,750บาท</t>
  </si>
  <si>
    <t>ร้านชัยมงคลเกษตรยนต์  ราคาที่เสนอ2,750บาท</t>
  </si>
  <si>
    <t>ค่าซ่อมแซมทรัพย์สินเลื่อยยนต์364561716</t>
  </si>
  <si>
    <t>ร้านชัยมงคลเกษตรยนต์ ราคาที่เสนอ2,480บาท</t>
  </si>
  <si>
    <t>ร้านชัยมงคลเกษตรยนต์  ราคาที่เสนอ2,480บาท</t>
  </si>
  <si>
    <t>ร้านคอมรูมแม่เปิน ราคาที่เสนอ 2,400บาท</t>
  </si>
  <si>
    <t>ร้านคอมรูมแม่เปิน ราคาที่ตกลงซื้อหรือจ้าง2,400 บาท</t>
  </si>
  <si>
    <t>หจก.ลานสักพรทวี สำนักงานใหญ่  ราคาที่เสนอ1,014.72.- บาท</t>
  </si>
  <si>
    <t>หจก.ลานสักพรทวี สำนักงานใหญ่  ราคาที่ตกลงซื้อหรือจ้าง 1,014.72- บาท</t>
  </si>
  <si>
    <t>ค่าน้ำมันเชื้อเพลิง ทน.4-176</t>
  </si>
  <si>
    <t>หจก.ลานสักพรทวี สำนักงานใหญ่  ราคาที่เสนอ3,171.- บาท</t>
  </si>
  <si>
    <t>หจก.ลานสักพรทวี สำนักงานใหญ่  ราคาที่ตกลงซื้อหรือจ้าง 3,171บาท</t>
  </si>
  <si>
    <t>ค่าน้ำมันเชื้อเพลิง รถหกล้อ 81-0661นว.</t>
  </si>
  <si>
    <t>หจก.ลานสักพรทวี สำนักงานใหญ่  ราคาที่เสนอ3,381.- บาท</t>
  </si>
  <si>
    <t>หจก.ลานสักพรทวี สำนักงานใหญ่  ราคาที่ตกลงซื้อหรือจ้าง 3,381- บาท</t>
  </si>
  <si>
    <t>ร้านเฮียลิ้มแม่กะสี ราคาที่เสนอ7,145บาท</t>
  </si>
  <si>
    <t>ร้านเฮียลิ้มแม่กะสีราคาที่ตกลงซื้อหรือจ้าง7,145บาท</t>
  </si>
  <si>
    <t>ที่ ทส.1409.6(ลย.) พิเศษ    ลงวันที่    8 ธันวาคม 2563</t>
  </si>
  <si>
    <t>ค่าซ่อมแซมรถจอหนัง 81-4706นว.</t>
  </si>
  <si>
    <t>ร้านธีรพลการยางราคาที่เสนอ700.- บาท</t>
  </si>
  <si>
    <t>ร้านธีรพลการยางราคาที่ตกลงซื้อหรือจ้าง 700.- บาท</t>
  </si>
  <si>
    <t>ที่ ทส.1409.6(ลย.) พิเศษ    ลงวันที่    12ธันวาคม 2563</t>
  </si>
  <si>
    <t>ร้านแสงเทียนคอนกรีต2 ราคาที่เสนอ5,370บาท</t>
  </si>
  <si>
    <t>ที่ ทส.1409.6(ลย.) พิเศษ    ลงวันที่    14ธันวาคม 2563</t>
  </si>
  <si>
    <t>ค่าน้ำมันเชื้อเพลิง ตค.2191สข.</t>
  </si>
  <si>
    <t>หจก.ลานสักพรทวี สำนักงานใหญ่  ราคาที่เสนอ4,308.- บาท</t>
  </si>
  <si>
    <t>หจก.ลานสักพรทวี สำนักงานใหญ่  ราคาที่ตกลงซื้อหรือจ้าง 4,308- บาท</t>
  </si>
  <si>
    <t>ที่ ทส.1409.6(ลย.) พิเศษ    ลงวันที่    16ธันวาคม 2563</t>
  </si>
  <si>
    <t>หจก.ลานสักพรทวี สำนักงานใหญ่  ราคาที่เสนอ1,464.72.- บาท</t>
  </si>
  <si>
    <t>หจก.ลานสักพรทวี สำนักงานใหญ่  ราคาที่ตกลงซื้อหรือจ้าง 1,464.72- บาท</t>
  </si>
  <si>
    <t>ร้านเฮียลิ้มแม่กะสี ราคาที่เสนอ7,185บาท</t>
  </si>
  <si>
    <t>ร้านเฮียลิ้มแม่กะสีราคาที่ตกลงซื้อหรือจ้าง7,185บาท</t>
  </si>
  <si>
    <t>ที่ ทส.1409.6(ลย.) พิเศษ    ลงวันที่    16 ธันวาคม 2563</t>
  </si>
  <si>
    <t>ร้านแสงเทียนคอนกรีต2 ราคาที่เสนอ8,780บาท</t>
  </si>
  <si>
    <t>ที่ ทส.1409.6(ลย.) พิเศษ    ลงวันที่    18ธันวาคม 2563</t>
  </si>
  <si>
    <t>ร้านเฮียลิ้มแม่กะสี ราคาที่เสนอ6,697บาท</t>
  </si>
  <si>
    <t>ร้านเฮียลิ้มแม่กะสีราคาที่ตกลงซื้อหรือจ้าง6,697บาท</t>
  </si>
  <si>
    <t>ที่ ทส.1409.6(ลย.) พิเศษ    ลงวันที่    21ธันวาคม 2563</t>
  </si>
  <si>
    <t>หจก.ลานสักพรทวี สำนักงานใหญ่  ราคาที่เสนอ1,621.10.- บาท</t>
  </si>
  <si>
    <t>หจก.ลานสักพรทวี สำนักงานใหญ่  ราคาที่ตกลงซื้อหรือจ้าง 1,621.10.- บาท</t>
  </si>
  <si>
    <t>ค่าน้ำมันเชื้อเพลิง บง2798 อน..</t>
  </si>
  <si>
    <t>หจก.ลานสักพรทวี สำนักงานใหญ่  ราคาที่เสนอ1,540.05.- บาท</t>
  </si>
  <si>
    <t>หจก.ลานสักพรทวี สำนักงานใหญ่  ราคาที่ตกลงซื้อหรือจ้าง 1,540.05- บาท</t>
  </si>
  <si>
    <t>ร้านเสมาการเกษตร ราคาที่เสนอ6,498บาท</t>
  </si>
  <si>
    <t>ร้านเสมาการเกษตรราคาที่ตกลงซื้อหรือจ้าง6,498บาท</t>
  </si>
  <si>
    <t>ที่ ทส.1409.6(ลย.) พิเศษ    ลงวันที่    25ธันวาคม 2563</t>
  </si>
  <si>
    <t>ร้านเฮียลิ้มแม่กะสี ราคาที่เสนอ3,270บาท</t>
  </si>
  <si>
    <t>ร้านเฮียลิ้มแม่กะสีราคาที่ตกลงซื้อหรือจ้าง3,270บาท</t>
  </si>
  <si>
    <t>หจก.ลานสักพรทวี สำนักงานใหญ่  ราคาที่เสนอ1,472.40.- บาท</t>
  </si>
  <si>
    <t>หจก.ลานสักพรทวี สำนักงานใหญ่  ราคาที่ตกลงซื้อหรือจ้าง 1,472.40- บาท</t>
  </si>
  <si>
    <t>ที่ ทส.1409.6(ลย.) พิเศษ    ลงวันที่    29ธันวาคม 2563</t>
  </si>
  <si>
    <t>ค่าเช็ควาล์ว1½ทองเหลือง</t>
  </si>
  <si>
    <r>
      <rPr>
        <b/>
        <sz val="16"/>
        <color rgb="FF000000"/>
        <rFont val="TH SarabunPSK"/>
        <family val="2"/>
      </rPr>
      <t xml:space="preserve"> สรุปผลการดำเนินการจัดซื้อจัดจ้างในรอบเดือน พฤศจิกายน 2563 </t>
    </r>
    <r>
      <rPr>
        <sz val="16"/>
        <color rgb="FF000000"/>
        <rFont val="TH SarabunPSK"/>
        <family val="2"/>
      </rPr>
      <t xml:space="preserve">             </t>
    </r>
  </si>
  <si>
    <t>เลขที่ B0034-P01-0002482</t>
  </si>
  <si>
    <t>ราคาที่เสนอ 2,933.00 บาท</t>
  </si>
  <si>
    <t>ราคาที่ตกลงซื้อ 2,933.00 บาท</t>
  </si>
  <si>
    <t>ราคาที่เสนอ 1,538.00 บาท</t>
  </si>
  <si>
    <t>ราคาที่ตกลงซื้อ 1,538.00 บาท</t>
  </si>
  <si>
    <t>ราคาที่เสนอ 1,478.00 บาท</t>
  </si>
  <si>
    <t>ราคาที่เสนอ 15,000 บาท</t>
  </si>
  <si>
    <t>ราคาที่เสนอ 345.00 บาท</t>
  </si>
  <si>
    <t>ราคาที่เสนอ 1,300.00 บาท</t>
  </si>
  <si>
    <t>ราคาที่เสนอ 17,000.00 บาท</t>
  </si>
  <si>
    <t>ราคาที่เสนอ 1,498.00 บาท</t>
  </si>
  <si>
    <t>ราคาที่เสนอ 5,557.00 บาท</t>
  </si>
  <si>
    <t>ราคาที่เสนอ 2,675.00 บาท</t>
  </si>
  <si>
    <t>ราคาที่เสนอ 855.00 บาท</t>
  </si>
  <si>
    <t>ราคาที่เสนอ 1,500.00 บาท</t>
  </si>
  <si>
    <t>ราคาที่เสนอ 430.00 บาท</t>
  </si>
  <si>
    <t>ราคาที่ตกลงซื้อ 1,478.00 บาท</t>
  </si>
  <si>
    <t xml:space="preserve">ราคาที่ตกลงซื้อ 15,000.00 บาท </t>
  </si>
  <si>
    <t>ราคาที่ตกลงซื้อ 345.00 บาท</t>
  </si>
  <si>
    <t>ราคาที่ตกลงซื้อ 1,300.00 บาท</t>
  </si>
  <si>
    <t>ราคาที่ตกลงซื้อ 17,000.00 บาท</t>
  </si>
  <si>
    <t>ราคาที่ตกลงซื้อ 1,498.00 บาท</t>
  </si>
  <si>
    <t>ราคาที่ตกลงซื้อ 5,557.00 บาท</t>
  </si>
  <si>
    <t>ราคาที่ตกลงซื้อ 2,675.00 บาท</t>
  </si>
  <si>
    <t>ราคาที่ตกลงซื้อ 885.00 บาท</t>
  </si>
  <si>
    <t>ราคาที่ตกลงซื้อ 1,500.00 บาท</t>
  </si>
  <si>
    <t>ราคาที่ตกลงซื้อ 430.00 บาท</t>
  </si>
  <si>
    <t>740.00 บาท</t>
  </si>
  <si>
    <t>ย่งพ้ง อะหลั่ยยนต์     
ราคาที่เสนอ 740.00 บาท</t>
  </si>
  <si>
    <t>ย่งพ้ง อะหลั่ยยนต์
ราคาที่ตกลงซื้อ 740.00 บาท</t>
  </si>
  <si>
    <t>4,870.00 บาท</t>
  </si>
  <si>
    <t xml:space="preserve">   หจก.ศรีสัชออยล์
ราคาที่เสนอ  4,870.00 บาท</t>
  </si>
  <si>
    <t>หจก.ศรีสัชออยล์
ราคาที่เสนอ 6,550.00 บาท</t>
  </si>
  <si>
    <t>หจก.ศรีสัชออยล์
ราคาที่เสนอ 5,030.00 บาท</t>
  </si>
  <si>
    <t>หจก.ศรีสัชออยล์       
ราคาที่เสนอ 1,608.00 บาท</t>
  </si>
  <si>
    <t>หจก.ศรีสัชออยล์       
ราคาที่เสนอ 1,634.00 บาท</t>
  </si>
  <si>
    <t>หจก.ศรีสัชออยล์      
ราคาที่เสนอ 1,217.00 บาท</t>
  </si>
  <si>
    <t>หจก.ศรีสัชออยล์      
ราคาที่เสนอ 1,257.00 บาท</t>
  </si>
  <si>
    <t>หจก.ศรีสัชออยล์      
ราคาที่เสนอ 3,652.00 บาท</t>
  </si>
  <si>
    <t>หจก.ศรีสัชออยล์      
 ราคาที่เสนอ 3,772.00 บาท</t>
  </si>
  <si>
    <t>หจก.ศรีสัชออยล์       
ราคาที่เสนอ 229.00 บาท</t>
  </si>
  <si>
    <t>หจก.ศรีสัชออยล์      
ราคาที่เสนอ 343.00 บาท</t>
  </si>
  <si>
    <t>หจก.ศรีสัชออยล์        
ราคาที่เสนอ 343.00 บาท</t>
  </si>
  <si>
    <t>ร้านยุติธรรมบุ๊กช็อป        
ราคาที่เสนอ  2,148.00 บาท</t>
  </si>
  <si>
    <t>อู่เด่นสะเดาการช่าง       
ราคาที่เสนอ 8,450.00 บาท</t>
  </si>
  <si>
    <t>น้ำดื่มตราช้างล้อม      
ราคาที่เสนอ 400.00 บาท</t>
  </si>
  <si>
    <t xml:space="preserve">   หจก.ศรีสัชออยล์          
ราคาที่ตกลงซื้อ 4,870.00 บาท</t>
  </si>
  <si>
    <t>หจก.ศรีสัชออยล์         
ราคาที่ตกลงซื้อ  6,550.00 บาท</t>
  </si>
  <si>
    <t>หจก.ศรีสัชออยล์       
ราคาที่ตกลงซื้อ 5,030.00 บาท</t>
  </si>
  <si>
    <t>หจก.ศรีสัชออยล์       
ราคาที่ตกลงซื้อ 1,608.00 บาท</t>
  </si>
  <si>
    <t>หจก.ศรีสัชออยล์      
ราคาที่ตกลงซื้อ 1,634.00 บาท</t>
  </si>
  <si>
    <t>หจก.ศรีสัชออยล์       
ราคาที่ตกลงซื้อ 1,217.00 บาท</t>
  </si>
  <si>
    <t>หจก.ศรีสัชออยล์       
ราคาที่ตกลงซื้อ 1,257.00 บาท</t>
  </si>
  <si>
    <t>หจก.ศรีสัชออยล์       
ราคาที่ตกลงซื้อ 3,652.00 บาท</t>
  </si>
  <si>
    <t>หจก.ศรีสัชออยล์      
ราคาที่ตกลงซื้อ 3,772.00 บาท</t>
  </si>
  <si>
    <t>หจก.ศรีสัชออยล์       
ราคาที่ตกลงซื้อ 229.00 บาท</t>
  </si>
  <si>
    <t>หจก.ศรีสัชออยล์      
ราคาที่ตกลงซื้อ  343.00 บาท</t>
  </si>
  <si>
    <t>หจก.ศรีสัชออยล์       
ราคาที่ตกลงซื้อ 343.00 บาท</t>
  </si>
  <si>
    <t>ร้านยุติธรรมบุ๊กช็อป       
ราคาที่ตกลงซื้อ 2,148.00 บาท</t>
  </si>
  <si>
    <t>อู่เด่นสะเดาการช่าง       
ราคาที่ตกลงซื้อ 8,450.00 บาท</t>
  </si>
  <si>
    <t>น้ำดื่มตราช้างล้อม     
ราคาที่ตกลงซื้อ 400.00 บาท</t>
  </si>
  <si>
    <t>เลขที่ 121/9  ลว  2/12/2563</t>
  </si>
  <si>
    <t>เลขที่ 3/48 
ลว  2/12/2563</t>
  </si>
  <si>
    <t>เลขที่ 125/16  
ลว   16/12/2563</t>
  </si>
  <si>
    <t>เลขที่ 127/39 
ลว 23/12/2563</t>
  </si>
  <si>
    <t>เลขที่ 124/47 
ลว  15/12/2563</t>
  </si>
  <si>
    <t>เลขที่ 127/6
ลว 21/12/2563</t>
  </si>
  <si>
    <t>เลขที่ 121/8
 ลว   2/12/2563</t>
  </si>
  <si>
    <t>เลขที่ 127/7
 ลว  21/12/2563</t>
  </si>
  <si>
    <t>เลขที่ 123/38
 ลว  1/12/2563</t>
  </si>
  <si>
    <t>เลขที่ 127/40 
 ลว  23/12/2563</t>
  </si>
  <si>
    <t>เลขที่ 120/32
ลว   1/12/2563</t>
  </si>
  <si>
    <t>เลขที่ 120/33 
ลว   1/12/2563</t>
  </si>
  <si>
    <t>เลขที่ 123/39 
ลว  11/12/2563</t>
  </si>
  <si>
    <t>เลขที่ 45/8
 ลว  24/12/2563</t>
  </si>
  <si>
    <t>เลขที่ 16/21
 ลว 14/12/2563</t>
  </si>
  <si>
    <t>เลขที่ 24/3
ลว  24/12/2563</t>
  </si>
  <si>
    <t>1,900.00 บาท</t>
  </si>
  <si>
    <t>250.00 บาท</t>
  </si>
  <si>
    <t>1,770 บาท</t>
  </si>
  <si>
    <t>605.00 บาท</t>
  </si>
  <si>
    <t>750.00 บาท</t>
  </si>
  <si>
    <t>700.00 บาท</t>
  </si>
  <si>
    <t>471.00 บาท</t>
  </si>
  <si>
    <t>9,600.00 บาท</t>
  </si>
  <si>
    <t>1,070.00 บาท</t>
  </si>
  <si>
    <t>120.00 บาท</t>
  </si>
  <si>
    <t>720.00 บาท</t>
  </si>
  <si>
    <t>963.00 บาท</t>
  </si>
  <si>
    <t>550.00 บาท</t>
  </si>
  <si>
    <t>2,850.00 บาท</t>
  </si>
  <si>
    <t>2,400.00 บาท</t>
  </si>
  <si>
    <t>200.00 บาท</t>
  </si>
  <si>
    <t>ค่าซ่อมโน๊ตบุ๊ค #11505-1450/1</t>
  </si>
  <si>
    <t>ค่าซ่อมแซมเครื่องตัดหญ้า#070519</t>
  </si>
  <si>
    <t>ค่าน้ำมันเชื้อเพลิงเคื่องตัดหญ้า  #070519</t>
  </si>
  <si>
    <t>ร้านน้ำปาดใบเลื่อย               ราคาที่เสนอ
2,550.00 บาท</t>
  </si>
  <si>
    <t>6,550.00 บาท</t>
  </si>
  <si>
    <t>5,030.00 บาท</t>
  </si>
  <si>
    <t>1,608.00 บาท</t>
  </si>
  <si>
    <t>1,634.00 บาท</t>
  </si>
  <si>
    <t>1,217.00 บาท</t>
  </si>
  <si>
    <t>1,257.00 บาท</t>
  </si>
  <si>
    <t>3,652.00 บาท</t>
  </si>
  <si>
    <t>3,772.00 บาท</t>
  </si>
  <si>
    <t>229.00 บาท</t>
  </si>
  <si>
    <t>343.00 บาท</t>
  </si>
  <si>
    <t>2,148.00 บาท</t>
  </si>
  <si>
    <t>8,450.00 บาท</t>
  </si>
  <si>
    <t>400.00 บาท</t>
  </si>
  <si>
    <t>2,933.00 บาท</t>
  </si>
  <si>
    <t>1,538.00 บาท</t>
  </si>
  <si>
    <t>1,478.00 บาท</t>
  </si>
  <si>
    <t>15,000 บาท</t>
  </si>
  <si>
    <t>345.00 บาท</t>
  </si>
  <si>
    <t>1,300.00 บาท</t>
  </si>
  <si>
    <t>17,000.00 บาท</t>
  </si>
  <si>
    <t xml:space="preserve"> 1,498.00 บาท</t>
  </si>
  <si>
    <t>5,557.00 บาท</t>
  </si>
  <si>
    <t>2,675.00 บาท</t>
  </si>
  <si>
    <t>855.00 บาท</t>
  </si>
  <si>
    <t>430.00 บาท</t>
  </si>
  <si>
    <t>760.00 บาท</t>
  </si>
  <si>
    <t>16,100.00 บาท</t>
  </si>
  <si>
    <t>300.00 บาท</t>
  </si>
  <si>
    <t>4,876.00 บาท</t>
  </si>
  <si>
    <t>855.20. บาท</t>
  </si>
  <si>
    <t>4,276.00 บาท</t>
  </si>
  <si>
    <t>1,147.00 บาท</t>
  </si>
  <si>
    <t>481.00 บาท</t>
  </si>
  <si>
    <t>1,496.60 บาท</t>
  </si>
  <si>
    <t>580.00 บาท</t>
  </si>
  <si>
    <t>380.00 บาท</t>
  </si>
  <si>
    <t>7,900.00 บาท</t>
  </si>
  <si>
    <t>100.00 บาท</t>
  </si>
  <si>
    <t>4,956.00 บาท</t>
  </si>
  <si>
    <t>872.00 บาท</t>
  </si>
  <si>
    <t>1,529.39 บาท</t>
  </si>
  <si>
    <t>1,167.00 บาท</t>
  </si>
  <si>
    <t>2,450.30 บาท</t>
  </si>
  <si>
    <t>5,700.00 บาท</t>
  </si>
  <si>
    <t>1,914.00 บาท</t>
  </si>
  <si>
    <t>960.00 บาท</t>
  </si>
  <si>
    <t>4,200.00 บาท</t>
  </si>
  <si>
    <t>4,436.00 บาท</t>
  </si>
  <si>
    <t>2,182.50 บาท</t>
  </si>
  <si>
    <t>3,638.00 บาท</t>
  </si>
  <si>
    <t>887.20 บาท</t>
  </si>
  <si>
    <t>520.00 บาท</t>
  </si>
  <si>
    <t>500.00 บาท</t>
  </si>
  <si>
    <t>258.00 บาท</t>
  </si>
  <si>
    <t xml:space="preserve"> เลขที่ 1/9</t>
  </si>
  <si>
    <t>2,550.00 บาท</t>
  </si>
  <si>
    <t>ลท 3/2  
ลว 2/12/2563</t>
  </si>
  <si>
    <t>3,645.00 บาท</t>
  </si>
  <si>
    <t>916.00 บาท</t>
  </si>
  <si>
    <t>1482.30 บาท</t>
  </si>
  <si>
    <t xml:space="preserve">หจก.อุตรดิตถ์โชติทวีทรัพย์      ราคาที่เสนอ
</t>
  </si>
  <si>
    <t>ร้านน้ำปาดใบเลื่อย               
ราคาที่ตกลงซื้อ
2,550.00 บาท</t>
  </si>
  <si>
    <t>หจก.อุตรดิตถ์โชติทวีทรัพย์      
ราคาที่ตกลงซื้อ
3,645.00 บาท</t>
  </si>
  <si>
    <t>หจก.อุตรดิตถ์โชติทวีทรัพย์     ราคาที่เสนอ
916.00 บาท</t>
  </si>
  <si>
    <t>หจก.อุตรดิตถ์โชติทวีทรัพย์      
ราคาที่ตกลงซื้อ
916.00 บาท</t>
  </si>
  <si>
    <t>หจก.อุตรดิตถ์โชติทวีทรัพย์
ราคาที่เสนอ
916.00 บาท</t>
  </si>
  <si>
    <t>หจก.อุตรดิตถ์โชติทวีทรัพย์
ราคาที่ตกลงซื้อ
916.00 บาท</t>
  </si>
  <si>
    <t>ร้านว.ลิขิต
ราคาที่เสนอ
500.00 บาท</t>
  </si>
  <si>
    <t>ร้านว.ลิขิต
ราคาที่ตกลงซื้อ
500.00 บาท</t>
  </si>
  <si>
    <t>หจก.อุตรดิตถ์โชติทวีทรัพย์
ราคาที่เสนอ
1482.30 บาท</t>
  </si>
  <si>
    <t>หจก.อุตรดิตถ์โชติทวีทรัพย์
ราคาที่ตกลงซื้อ
1482.30 บาท</t>
  </si>
  <si>
    <t>ร้านน้ำปาดใบเลื่อย
ราคาที่เสนอ                 
2,800.00 บาท</t>
  </si>
  <si>
    <t>ร้านน้ำปาดใบเลื่อย
ราคาที่ตกลงซื้อ      
2,800.00 บาท</t>
  </si>
  <si>
    <t>2,800.00 บาท</t>
  </si>
  <si>
    <t>ร้านน้ำปาดใบเลื่อย
ราคาที่เสนอ         
3,000.00 บาท</t>
  </si>
  <si>
    <t>3,000.00 บาท</t>
  </si>
  <si>
    <t>ร้านน้ำปาดใบเลื่อย
ราคาที่ตกลงซื้อ      
3,000.00 บาท</t>
  </si>
  <si>
    <t>หจก.อุตรดิตถ์โชติทวีทรัพย์      ราคาที่เสนอ
1,652.40 บาท</t>
  </si>
  <si>
    <t>หจก.อุตรดิตถ์โชติทวีทรัพย์
ราคาที่ตกลงซื้อ
1,652.40 บาท</t>
  </si>
  <si>
    <t>1,652.40 บาท</t>
  </si>
  <si>
    <t>ร้านโอ๊ตคอมพิวเตอร์
ราคาที่เสนอ
1,700.00 บาท</t>
  </si>
  <si>
    <t>1,700.00 บาท</t>
  </si>
  <si>
    <t>ร้านโอ๊ตคอมพิวเตอร์
ราคาที่ตกลงซื้อ
1,700.00 บาท</t>
  </si>
  <si>
    <t>หจก.อุตรดิตถ์โชติทวีทรัพย์
ราคาที่เสนอ
1,263.60 บาท</t>
  </si>
  <si>
    <t>1,263.60 บาท</t>
  </si>
  <si>
    <t>หจก.อุตรดิตถ์โชติทวีทรัพย์
ราคาที่ตกลงซื้อ
1,263.60 บาท</t>
  </si>
  <si>
    <t>ร้านน้ำปาดโฆษณา
ราคาที่เสนอ           
1,360.00 บาท</t>
  </si>
  <si>
    <t>ร้านน้ำปาดโฆษณา
ราคาที่ตกลงซื้อ      
1,360.00 บาท</t>
  </si>
  <si>
    <t>1,360.00 บาท</t>
  </si>
  <si>
    <t>ร้านน้ำปาดใบเลื่อย
ราคาที่เสนอ         
3,430.00 บาท</t>
  </si>
  <si>
    <t>ร้านน้ำปาดใบเลื่อย
ราคาที่ตกลงซื้อ      
3,430.00 บาท</t>
  </si>
  <si>
    <t>3,430.00 บาท</t>
  </si>
  <si>
    <t>นายทนงศักดิ์ โนนศรี
ราคาที่เสนอ            
700.00 บาท</t>
  </si>
  <si>
    <t>นายทนงศักดิ์ โนนศรี
ราคาที่ตกลงซื้อ         
700.00 บาท</t>
  </si>
  <si>
    <t>ร้านจรูญการช่าง
ราคาที่เสนอ
8,900.00 บาท</t>
  </si>
  <si>
    <t>ร้านจรูญการช่าง
ราคาที่ตกลงซื้อ
8,900.00 บาท</t>
  </si>
  <si>
    <t>8,900.00 บาท</t>
  </si>
  <si>
    <t>ร้านว.ลิขิต
ราคาที่ตกลงซื้อ
6,600.00 บาท</t>
  </si>
  <si>
    <t>6,600.00 บาท</t>
  </si>
  <si>
    <t>ร้านว.ลิขิต
ราคาที่เสนอ
6,600.00 บาท</t>
  </si>
  <si>
    <t>ลท 386/19261 
ลว 3/12/2563</t>
  </si>
  <si>
    <t>ลท 386/19259 
ลว 3/12/2563</t>
  </si>
  <si>
    <t>ลท 386/19258 
ลว 3/12/2563</t>
  </si>
  <si>
    <t>ลท 386/19257 
ลว 3/12/2563</t>
  </si>
  <si>
    <t>ลท 2/14 
ลว 3/12/2563</t>
  </si>
  <si>
    <t>ลท 386/19263 
ลว 4/12/2563</t>
  </si>
  <si>
    <t>ลท 3/5 
ลว 4/12/2563</t>
  </si>
  <si>
    <t>ลท 3/4 
ลว 4/12/2563</t>
  </si>
  <si>
    <t>ลท 386/19277 
ลว 9/12/2563</t>
  </si>
  <si>
    <t>ลท 094/4659 
ลว 14/12/2563</t>
  </si>
  <si>
    <t>ลท 386/19300 
ลว 15/12/2563</t>
  </si>
  <si>
    <t>ลท 152/07 
ลว 15/12/2563</t>
  </si>
  <si>
    <t>ลท 2/4 
ลว 21/12/2563</t>
  </si>
  <si>
    <t>ลท 1/3 
ลว 21/12/2563</t>
  </si>
  <si>
    <t>ลท 3/27 
ลว 21/12/2563</t>
  </si>
  <si>
    <t>ลท 02/15 
ลว 24/12/2563</t>
  </si>
  <si>
    <t>969.00 บาท</t>
  </si>
  <si>
    <t>920.00 บาท</t>
  </si>
  <si>
    <t>640.00 บาท</t>
  </si>
  <si>
    <t>5,150.00 บาท</t>
  </si>
  <si>
    <t>4,270.00 บาท</t>
  </si>
  <si>
    <t>7,470.00 บาท</t>
  </si>
  <si>
    <t>2,955.00 บาท</t>
  </si>
  <si>
    <t>646.00 บาท</t>
  </si>
  <si>
    <t>1,169.00 บาท</t>
  </si>
  <si>
    <t>1,323.00 บาท</t>
  </si>
  <si>
    <t>982.00 บาท</t>
  </si>
  <si>
    <t>1,174.00 บาท</t>
  </si>
  <si>
    <t>1,131.00 บาท</t>
  </si>
  <si>
    <t>1,129.00 บาท</t>
  </si>
  <si>
    <t>1,413.00 บาท</t>
  </si>
  <si>
    <t>4,430.00 บาท</t>
  </si>
  <si>
    <t>4,350.00 บาท</t>
  </si>
  <si>
    <t>5,170.00 บาท</t>
  </si>
  <si>
    <t>5,230.00 บาท</t>
  </si>
  <si>
    <t>764.00 บาท</t>
  </si>
  <si>
    <t>981.00 บาท</t>
  </si>
  <si>
    <t>652.00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</si>
</sst>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F800]dddd\,\ mmmm\ dd\,\ yyyy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UPC"/>
      <family val="2"/>
      <charset val="222"/>
    </font>
    <font>
      <sz val="10"/>
      <name val="Arial"/>
      <family val="2"/>
    </font>
    <font>
      <sz val="10"/>
      <name val="Arial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UPC"/>
      <family val="2"/>
      <charset val="22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9" fillId="0" borderId="0"/>
  </cellStyleXfs>
  <cellXfs count="671">
    <xf numFmtId="0" fontId="0" fillId="0" borderId="0" xfId="0"/>
    <xf numFmtId="0" fontId="7" fillId="0" borderId="2" xfId="0" applyFont="1" applyBorder="1" applyAlignment="1">
      <alignment vertical="top"/>
    </xf>
    <xf numFmtId="3" fontId="7" fillId="0" borderId="3" xfId="0" applyNumberFormat="1" applyFont="1" applyBorder="1" applyAlignment="1">
      <alignment horizontal="center" vertical="top"/>
    </xf>
    <xf numFmtId="49" fontId="7" fillId="0" borderId="2" xfId="0" applyNumberFormat="1" applyFont="1" applyBorder="1" applyAlignment="1">
      <alignment horizontal="center" vertical="top"/>
    </xf>
    <xf numFmtId="0" fontId="7" fillId="0" borderId="3" xfId="0" applyFont="1" applyBorder="1" applyAlignment="1">
      <alignment vertical="top"/>
    </xf>
    <xf numFmtId="49" fontId="7" fillId="0" borderId="3" xfId="0" applyNumberFormat="1" applyFont="1" applyBorder="1" applyAlignment="1">
      <alignment horizontal="left" vertical="top"/>
    </xf>
    <xf numFmtId="0" fontId="7" fillId="0" borderId="4" xfId="0" applyFont="1" applyBorder="1" applyAlignment="1">
      <alignment vertical="top"/>
    </xf>
    <xf numFmtId="0" fontId="7" fillId="0" borderId="4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49" fontId="7" fillId="0" borderId="3" xfId="0" applyNumberFormat="1" applyFont="1" applyBorder="1" applyAlignment="1">
      <alignment horizontal="center" vertical="top"/>
    </xf>
    <xf numFmtId="0" fontId="7" fillId="0" borderId="3" xfId="0" quotePrefix="1" applyFont="1" applyBorder="1" applyAlignment="1">
      <alignment vertical="top"/>
    </xf>
    <xf numFmtId="0" fontId="7" fillId="0" borderId="4" xfId="0" quotePrefix="1" applyFont="1" applyBorder="1" applyAlignment="1">
      <alignment vertical="top"/>
    </xf>
    <xf numFmtId="0" fontId="7" fillId="0" borderId="2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43" fontId="8" fillId="0" borderId="1" xfId="1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/>
    </xf>
    <xf numFmtId="0" fontId="6" fillId="0" borderId="17" xfId="0" applyFont="1" applyBorder="1" applyAlignment="1">
      <alignment vertical="top"/>
    </xf>
    <xf numFmtId="0" fontId="5" fillId="0" borderId="19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6" fillId="0" borderId="21" xfId="0" applyFont="1" applyBorder="1" applyAlignment="1">
      <alignment vertical="top"/>
    </xf>
    <xf numFmtId="0" fontId="5" fillId="0" borderId="23" xfId="0" applyFont="1" applyBorder="1" applyAlignment="1">
      <alignment horizontal="center" vertical="top"/>
    </xf>
    <xf numFmtId="0" fontId="5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5" fillId="0" borderId="14" xfId="0" applyFont="1" applyBorder="1" applyAlignment="1">
      <alignment horizontal="center" vertical="top"/>
    </xf>
    <xf numFmtId="0" fontId="5" fillId="0" borderId="15" xfId="0" applyFont="1" applyBorder="1" applyAlignment="1">
      <alignment vertical="top"/>
    </xf>
    <xf numFmtId="0" fontId="5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vertical="top"/>
    </xf>
    <xf numFmtId="0" fontId="5" fillId="0" borderId="13" xfId="0" applyFont="1" applyBorder="1" applyAlignment="1">
      <alignment horizontal="center" vertical="top"/>
    </xf>
    <xf numFmtId="0" fontId="5" fillId="0" borderId="2" xfId="1" applyNumberFormat="1" applyFont="1" applyBorder="1" applyAlignment="1">
      <alignment horizontal="left" vertical="top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5" fillId="0" borderId="12" xfId="0" applyFont="1" applyBorder="1" applyAlignment="1">
      <alignment horizontal="center" vertical="top"/>
    </xf>
    <xf numFmtId="0" fontId="5" fillId="0" borderId="12" xfId="0" applyFont="1" applyBorder="1" applyAlignment="1">
      <alignment horizontal="left" vertical="top"/>
    </xf>
    <xf numFmtId="0" fontId="5" fillId="0" borderId="0" xfId="0" applyFont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0" fontId="8" fillId="0" borderId="24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8" fillId="0" borderId="25" xfId="0" applyFont="1" applyFill="1" applyBorder="1" applyAlignment="1">
      <alignment horizontal="center" vertical="top"/>
    </xf>
    <xf numFmtId="0" fontId="7" fillId="0" borderId="26" xfId="0" applyFont="1" applyFill="1" applyBorder="1" applyAlignment="1">
      <alignment horizontal="center" vertical="top"/>
    </xf>
    <xf numFmtId="0" fontId="7" fillId="0" borderId="26" xfId="0" applyFont="1" applyFill="1" applyBorder="1" applyAlignment="1">
      <alignment vertical="top"/>
    </xf>
    <xf numFmtId="0" fontId="7" fillId="0" borderId="27" xfId="0" applyFont="1" applyFill="1" applyBorder="1" applyAlignment="1">
      <alignment vertical="top"/>
    </xf>
    <xf numFmtId="0" fontId="7" fillId="0" borderId="24" xfId="0" applyFont="1" applyFill="1" applyBorder="1" applyAlignment="1">
      <alignment horizontal="center" vertical="top"/>
    </xf>
    <xf numFmtId="0" fontId="7" fillId="0" borderId="27" xfId="0" applyFont="1" applyFill="1" applyBorder="1" applyAlignment="1">
      <alignment horizontal="center" vertical="top"/>
    </xf>
    <xf numFmtId="0" fontId="7" fillId="0" borderId="25" xfId="0" applyFont="1" applyFill="1" applyBorder="1" applyAlignment="1">
      <alignment horizontal="center" vertical="top"/>
    </xf>
    <xf numFmtId="0" fontId="7" fillId="0" borderId="25" xfId="0" applyFont="1" applyFill="1" applyBorder="1" applyAlignment="1">
      <alignment vertical="top"/>
    </xf>
    <xf numFmtId="0" fontId="7" fillId="0" borderId="3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4" xfId="0" applyFont="1" applyFill="1" applyBorder="1" applyAlignment="1">
      <alignment vertical="top"/>
    </xf>
    <xf numFmtId="0" fontId="7" fillId="0" borderId="24" xfId="0" applyFont="1" applyFill="1" applyBorder="1" applyAlignment="1">
      <alignment vertical="top"/>
    </xf>
    <xf numFmtId="0" fontId="7" fillId="0" borderId="28" xfId="0" applyFont="1" applyFill="1" applyBorder="1" applyAlignment="1">
      <alignment vertical="top"/>
    </xf>
    <xf numFmtId="0" fontId="7" fillId="0" borderId="27" xfId="0" applyFont="1" applyFill="1" applyBorder="1" applyAlignment="1">
      <alignment horizontal="left" vertical="top"/>
    </xf>
    <xf numFmtId="0" fontId="7" fillId="0" borderId="28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49" fontId="7" fillId="0" borderId="24" xfId="0" applyNumberFormat="1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" fontId="7" fillId="0" borderId="27" xfId="0" applyNumberFormat="1" applyFont="1" applyBorder="1" applyAlignment="1">
      <alignment horizontal="center" vertical="top"/>
    </xf>
    <xf numFmtId="0" fontId="7" fillId="0" borderId="27" xfId="0" applyFont="1" applyBorder="1" applyAlignment="1">
      <alignment vertical="top"/>
    </xf>
    <xf numFmtId="4" fontId="7" fillId="0" borderId="27" xfId="0" applyNumberFormat="1" applyFont="1" applyBorder="1" applyAlignment="1">
      <alignment vertical="top"/>
    </xf>
    <xf numFmtId="0" fontId="5" fillId="0" borderId="27" xfId="0" applyFont="1" applyBorder="1" applyAlignment="1">
      <alignment vertical="top"/>
    </xf>
    <xf numFmtId="0" fontId="7" fillId="0" borderId="27" xfId="0" applyFont="1" applyBorder="1" applyAlignment="1">
      <alignment horizontal="center" vertical="top"/>
    </xf>
    <xf numFmtId="4" fontId="5" fillId="0" borderId="27" xfId="0" applyNumberFormat="1" applyFont="1" applyBorder="1" applyAlignment="1">
      <alignment vertical="top"/>
    </xf>
    <xf numFmtId="0" fontId="5" fillId="0" borderId="27" xfId="0" applyFont="1" applyBorder="1" applyAlignment="1">
      <alignment horizontal="center" vertical="top"/>
    </xf>
    <xf numFmtId="0" fontId="5" fillId="0" borderId="27" xfId="0" applyFont="1" applyBorder="1" applyAlignment="1">
      <alignment horizontal="left" vertical="top"/>
    </xf>
    <xf numFmtId="1" fontId="5" fillId="0" borderId="27" xfId="0" applyNumberFormat="1" applyFont="1" applyBorder="1" applyAlignment="1">
      <alignment horizontal="center" vertical="top"/>
    </xf>
    <xf numFmtId="0" fontId="7" fillId="4" borderId="0" xfId="0" applyFont="1" applyFill="1" applyAlignment="1">
      <alignment vertical="top"/>
    </xf>
    <xf numFmtId="4" fontId="7" fillId="4" borderId="0" xfId="0" applyNumberFormat="1" applyFont="1" applyFill="1" applyAlignment="1">
      <alignment horizontal="center" vertical="top"/>
    </xf>
    <xf numFmtId="0" fontId="8" fillId="2" borderId="2" xfId="2" applyFont="1" applyFill="1" applyBorder="1" applyAlignment="1">
      <alignment horizontal="center" vertical="top" wrapText="1" shrinkToFit="1"/>
    </xf>
    <xf numFmtId="0" fontId="8" fillId="2" borderId="2" xfId="2" applyFont="1" applyFill="1" applyBorder="1" applyAlignment="1">
      <alignment horizontal="center" vertical="top" shrinkToFit="1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top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 wrapText="1"/>
    </xf>
    <xf numFmtId="43" fontId="5" fillId="0" borderId="2" xfId="1" applyFont="1" applyFill="1" applyBorder="1" applyAlignment="1">
      <alignment horizontal="left" vertical="top"/>
    </xf>
    <xf numFmtId="0" fontId="5" fillId="0" borderId="2" xfId="1" applyNumberFormat="1" applyFont="1" applyFill="1" applyBorder="1" applyAlignment="1">
      <alignment horizontal="center" vertical="top"/>
    </xf>
    <xf numFmtId="0" fontId="5" fillId="0" borderId="4" xfId="0" applyFont="1" applyFill="1" applyBorder="1" applyAlignment="1">
      <alignment vertical="top"/>
    </xf>
    <xf numFmtId="0" fontId="5" fillId="0" borderId="4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6" fillId="0" borderId="1" xfId="6" applyFont="1" applyBorder="1" applyAlignment="1">
      <alignment horizontal="center" vertical="top"/>
    </xf>
    <xf numFmtId="0" fontId="6" fillId="0" borderId="1" xfId="6" applyFont="1" applyBorder="1" applyAlignment="1">
      <alignment horizontal="center" vertical="top" wrapText="1"/>
    </xf>
    <xf numFmtId="0" fontId="5" fillId="0" borderId="1" xfId="6" applyFont="1" applyBorder="1" applyAlignment="1">
      <alignment horizontal="center" vertical="top"/>
    </xf>
    <xf numFmtId="0" fontId="5" fillId="0" borderId="1" xfId="6" applyFont="1" applyBorder="1" applyAlignment="1">
      <alignment horizontal="left" vertical="top" wrapText="1"/>
    </xf>
    <xf numFmtId="43" fontId="5" fillId="0" borderId="1" xfId="7" applyFont="1" applyBorder="1" applyAlignment="1">
      <alignment horizontal="left" vertical="top"/>
    </xf>
    <xf numFmtId="43" fontId="5" fillId="0" borderId="1" xfId="7" applyFont="1" applyBorder="1" applyAlignment="1">
      <alignment horizontal="center" vertical="top"/>
    </xf>
    <xf numFmtId="0" fontId="5" fillId="0" borderId="1" xfId="6" applyFont="1" applyBorder="1" applyAlignment="1">
      <alignment horizontal="left" vertical="top"/>
    </xf>
    <xf numFmtId="0" fontId="5" fillId="0" borderId="1" xfId="7" applyNumberFormat="1" applyFont="1" applyBorder="1" applyAlignment="1">
      <alignment horizontal="left" vertical="top" wrapText="1"/>
    </xf>
    <xf numFmtId="0" fontId="5" fillId="0" borderId="1" xfId="7" applyNumberFormat="1" applyFont="1" applyBorder="1" applyAlignment="1">
      <alignment horizontal="center" vertical="top"/>
    </xf>
    <xf numFmtId="14" fontId="5" fillId="0" borderId="1" xfId="6" applyNumberFormat="1" applyFont="1" applyBorder="1" applyAlignment="1">
      <alignment horizontal="center" vertical="top" wrapText="1"/>
    </xf>
    <xf numFmtId="43" fontId="5" fillId="0" borderId="1" xfId="7" applyFont="1" applyBorder="1" applyAlignment="1">
      <alignment vertical="top"/>
    </xf>
    <xf numFmtId="0" fontId="7" fillId="0" borderId="9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2" xfId="0" applyFont="1" applyBorder="1" applyAlignment="1">
      <alignment vertical="top" wrapText="1"/>
    </xf>
    <xf numFmtId="43" fontId="7" fillId="0" borderId="9" xfId="1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49" fontId="7" fillId="0" borderId="15" xfId="0" applyNumberFormat="1" applyFont="1" applyBorder="1" applyAlignment="1">
      <alignment vertical="top" wrapText="1"/>
    </xf>
    <xf numFmtId="49" fontId="7" fillId="0" borderId="0" xfId="0" applyNumberFormat="1" applyFont="1" applyBorder="1" applyAlignment="1">
      <alignment vertical="top" wrapText="1"/>
    </xf>
    <xf numFmtId="49" fontId="7" fillId="0" borderId="14" xfId="0" applyNumberFormat="1" applyFont="1" applyBorder="1" applyAlignment="1">
      <alignment vertical="top" wrapText="1"/>
    </xf>
    <xf numFmtId="49" fontId="7" fillId="0" borderId="15" xfId="0" applyNumberFormat="1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left" vertical="top" wrapText="1"/>
    </xf>
    <xf numFmtId="49" fontId="7" fillId="0" borderId="14" xfId="0" applyNumberFormat="1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43" fontId="7" fillId="0" borderId="12" xfId="1" applyFont="1" applyBorder="1" applyAlignment="1">
      <alignment horizontal="center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49" fontId="7" fillId="0" borderId="12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49" fontId="7" fillId="0" borderId="13" xfId="0" applyNumberFormat="1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43" fontId="5" fillId="0" borderId="10" xfId="1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43" fontId="5" fillId="0" borderId="9" xfId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49" fontId="5" fillId="0" borderId="15" xfId="0" applyNumberFormat="1" applyFont="1" applyBorder="1" applyAlignment="1">
      <alignment vertical="top" wrapText="1"/>
    </xf>
    <xf numFmtId="49" fontId="5" fillId="0" borderId="0" xfId="0" applyNumberFormat="1" applyFont="1" applyBorder="1" applyAlignment="1">
      <alignment vertical="top" wrapText="1"/>
    </xf>
    <xf numFmtId="49" fontId="5" fillId="0" borderId="14" xfId="0" applyNumberFormat="1" applyFont="1" applyBorder="1" applyAlignment="1">
      <alignment vertical="top" wrapText="1"/>
    </xf>
    <xf numFmtId="49" fontId="5" fillId="0" borderId="15" xfId="0" applyNumberFormat="1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left" vertical="top" wrapText="1"/>
    </xf>
    <xf numFmtId="49" fontId="5" fillId="0" borderId="14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3" fontId="5" fillId="0" borderId="12" xfId="1" applyFont="1" applyBorder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49" fontId="7" fillId="0" borderId="13" xfId="0" applyNumberFormat="1" applyFont="1" applyBorder="1" applyAlignment="1">
      <alignment horizontal="left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13" xfId="0" applyNumberFormat="1" applyFont="1" applyBorder="1" applyAlignment="1">
      <alignment horizontal="left" vertical="top" wrapText="1"/>
    </xf>
    <xf numFmtId="0" fontId="7" fillId="0" borderId="2" xfId="0" applyFont="1" applyFill="1" applyBorder="1" applyAlignment="1">
      <alignment vertical="top" wrapText="1"/>
    </xf>
    <xf numFmtId="43" fontId="7" fillId="0" borderId="10" xfId="1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43" fontId="7" fillId="0" borderId="9" xfId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43" fontId="5" fillId="0" borderId="9" xfId="1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8" fillId="0" borderId="5" xfId="0" applyFont="1" applyBorder="1" applyAlignment="1">
      <alignment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vertical="top" wrapText="1"/>
    </xf>
    <xf numFmtId="43" fontId="7" fillId="0" borderId="10" xfId="1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43" fontId="7" fillId="0" borderId="12" xfId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43" fontId="11" fillId="0" borderId="1" xfId="1" applyFont="1" applyBorder="1" applyAlignment="1">
      <alignment horizontal="center" vertical="top" wrapText="1"/>
    </xf>
    <xf numFmtId="43" fontId="7" fillId="0" borderId="4" xfId="0" applyNumberFormat="1" applyFont="1" applyBorder="1" applyAlignment="1">
      <alignment horizontal="center" vertical="top" wrapText="1"/>
    </xf>
    <xf numFmtId="43" fontId="7" fillId="0" borderId="3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4" fontId="5" fillId="0" borderId="1" xfId="0" quotePrefix="1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top" wrapText="1"/>
    </xf>
    <xf numFmtId="0" fontId="8" fillId="0" borderId="2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43" fontId="7" fillId="0" borderId="3" xfId="1" applyFont="1" applyBorder="1" applyAlignment="1">
      <alignment vertical="top"/>
    </xf>
    <xf numFmtId="0" fontId="7" fillId="0" borderId="3" xfId="0" applyFont="1" applyBorder="1" applyAlignment="1">
      <alignment horizontal="left" vertical="top"/>
    </xf>
    <xf numFmtId="43" fontId="7" fillId="0" borderId="14" xfId="1" applyFont="1" applyBorder="1" applyAlignment="1">
      <alignment vertical="top"/>
    </xf>
    <xf numFmtId="0" fontId="7" fillId="0" borderId="4" xfId="0" applyFont="1" applyBorder="1" applyAlignment="1">
      <alignment horizontal="left" vertical="top"/>
    </xf>
    <xf numFmtId="0" fontId="7" fillId="0" borderId="13" xfId="0" applyFont="1" applyBorder="1" applyAlignment="1">
      <alignment vertical="top"/>
    </xf>
    <xf numFmtId="43" fontId="7" fillId="0" borderId="4" xfId="1" applyFont="1" applyBorder="1" applyAlignment="1">
      <alignment vertical="top"/>
    </xf>
    <xf numFmtId="43" fontId="7" fillId="0" borderId="4" xfId="1" applyFont="1" applyBorder="1" applyAlignment="1">
      <alignment horizontal="center" vertical="top"/>
    </xf>
    <xf numFmtId="49" fontId="7" fillId="0" borderId="4" xfId="0" applyNumberFormat="1" applyFont="1" applyBorder="1" applyAlignment="1">
      <alignment horizontal="center" vertical="top"/>
    </xf>
    <xf numFmtId="43" fontId="7" fillId="0" borderId="2" xfId="1" applyFont="1" applyBorder="1" applyAlignment="1">
      <alignment vertical="top"/>
    </xf>
    <xf numFmtId="0" fontId="7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/>
    </xf>
    <xf numFmtId="0" fontId="7" fillId="0" borderId="11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43" fontId="7" fillId="0" borderId="12" xfId="1" applyFont="1" applyBorder="1" applyAlignment="1">
      <alignment vertical="top"/>
    </xf>
    <xf numFmtId="43" fontId="7" fillId="0" borderId="13" xfId="1" applyFont="1" applyBorder="1" applyAlignment="1">
      <alignment vertical="top"/>
    </xf>
    <xf numFmtId="0" fontId="7" fillId="0" borderId="14" xfId="0" applyFont="1" applyBorder="1" applyAlignment="1">
      <alignment vertical="top"/>
    </xf>
    <xf numFmtId="43" fontId="7" fillId="0" borderId="3" xfId="1" applyFont="1" applyBorder="1" applyAlignment="1">
      <alignment horizontal="center" vertical="top"/>
    </xf>
    <xf numFmtId="0" fontId="7" fillId="0" borderId="9" xfId="0" applyFont="1" applyBorder="1" applyAlignment="1">
      <alignment vertical="top"/>
    </xf>
    <xf numFmtId="0" fontId="7" fillId="0" borderId="15" xfId="0" applyFont="1" applyBorder="1" applyAlignment="1">
      <alignment horizontal="left" vertical="top"/>
    </xf>
    <xf numFmtId="0" fontId="7" fillId="0" borderId="0" xfId="0" applyFont="1" applyFill="1" applyAlignment="1">
      <alignment vertical="top"/>
    </xf>
    <xf numFmtId="0" fontId="6" fillId="0" borderId="5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/>
    </xf>
    <xf numFmtId="43" fontId="5" fillId="0" borderId="2" xfId="1" applyFont="1" applyBorder="1" applyAlignment="1">
      <alignment horizontal="center" vertical="top"/>
    </xf>
    <xf numFmtId="43" fontId="5" fillId="0" borderId="10" xfId="1" applyFont="1" applyBorder="1" applyAlignment="1">
      <alignment horizontal="center" vertical="top"/>
    </xf>
    <xf numFmtId="0" fontId="5" fillId="0" borderId="10" xfId="1" applyNumberFormat="1" applyFont="1" applyBorder="1" applyAlignment="1">
      <alignment horizontal="center" vertical="top"/>
    </xf>
    <xf numFmtId="187" fontId="5" fillId="0" borderId="2" xfId="0" applyNumberFormat="1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43" fontId="5" fillId="0" borderId="3" xfId="1" applyFont="1" applyBorder="1" applyAlignment="1">
      <alignment horizontal="center" vertical="top"/>
    </xf>
    <xf numFmtId="43" fontId="5" fillId="0" borderId="0" xfId="1" applyFont="1" applyBorder="1" applyAlignment="1">
      <alignment horizontal="center" vertical="top"/>
    </xf>
    <xf numFmtId="0" fontId="5" fillId="0" borderId="0" xfId="1" applyNumberFormat="1" applyFont="1" applyBorder="1" applyAlignment="1">
      <alignment horizontal="center" vertical="top"/>
    </xf>
    <xf numFmtId="187" fontId="5" fillId="0" borderId="3" xfId="0" applyNumberFormat="1" applyFont="1" applyBorder="1" applyAlignment="1">
      <alignment horizontal="center" vertical="top"/>
    </xf>
    <xf numFmtId="43" fontId="5" fillId="0" borderId="4" xfId="1" applyFont="1" applyBorder="1" applyAlignment="1">
      <alignment horizontal="center" vertical="top"/>
    </xf>
    <xf numFmtId="43" fontId="5" fillId="0" borderId="5" xfId="1" applyFont="1" applyBorder="1" applyAlignment="1">
      <alignment horizontal="center" vertical="top"/>
    </xf>
    <xf numFmtId="43" fontId="5" fillId="0" borderId="5" xfId="1" applyNumberFormat="1" applyFont="1" applyBorder="1" applyAlignment="1">
      <alignment horizontal="center" vertical="top" wrapText="1"/>
    </xf>
    <xf numFmtId="0" fontId="5" fillId="0" borderId="5" xfId="1" applyNumberFormat="1" applyFont="1" applyBorder="1" applyAlignment="1">
      <alignment horizontal="center" vertical="top" wrapText="1"/>
    </xf>
    <xf numFmtId="43" fontId="5" fillId="0" borderId="12" xfId="1" applyNumberFormat="1" applyFont="1" applyBorder="1" applyAlignment="1">
      <alignment horizontal="center" vertical="top" wrapText="1"/>
    </xf>
    <xf numFmtId="0" fontId="5" fillId="0" borderId="13" xfId="1" applyNumberFormat="1" applyFont="1" applyBorder="1" applyAlignment="1">
      <alignment horizontal="center" vertical="top" wrapText="1"/>
    </xf>
    <xf numFmtId="0" fontId="5" fillId="0" borderId="5" xfId="1" applyNumberFormat="1" applyFont="1" applyBorder="1" applyAlignment="1">
      <alignment horizontal="center" vertical="top"/>
    </xf>
    <xf numFmtId="187" fontId="5" fillId="0" borderId="4" xfId="0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43" fontId="5" fillId="0" borderId="0" xfId="1" applyNumberFormat="1" applyFont="1" applyBorder="1" applyAlignment="1">
      <alignment horizontal="center" vertical="top" wrapText="1"/>
    </xf>
    <xf numFmtId="0" fontId="5" fillId="0" borderId="0" xfId="1" applyNumberFormat="1" applyFont="1" applyBorder="1" applyAlignment="1">
      <alignment horizontal="center" vertical="top" wrapText="1"/>
    </xf>
    <xf numFmtId="187" fontId="5" fillId="0" borderId="0" xfId="0" applyNumberFormat="1" applyFont="1" applyBorder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5" fillId="0" borderId="3" xfId="11" applyFont="1" applyFill="1" applyBorder="1" applyAlignment="1">
      <alignment vertical="top"/>
    </xf>
    <xf numFmtId="0" fontId="5" fillId="0" borderId="4" xfId="11" applyFont="1" applyFill="1" applyBorder="1" applyAlignment="1">
      <alignment vertical="top"/>
    </xf>
    <xf numFmtId="0" fontId="5" fillId="0" borderId="2" xfId="11" applyFont="1" applyFill="1" applyBorder="1" applyAlignment="1">
      <alignment vertical="top"/>
    </xf>
    <xf numFmtId="4" fontId="7" fillId="0" borderId="4" xfId="0" applyNumberFormat="1" applyFont="1" applyBorder="1" applyAlignment="1">
      <alignment horizontal="center" vertical="top"/>
    </xf>
    <xf numFmtId="3" fontId="7" fillId="0" borderId="4" xfId="0" applyNumberFormat="1" applyFont="1" applyBorder="1" applyAlignment="1">
      <alignment horizontal="center" vertical="top"/>
    </xf>
    <xf numFmtId="0" fontId="7" fillId="2" borderId="1" xfId="0" applyFont="1" applyFill="1" applyBorder="1" applyAlignment="1">
      <alignment vertical="top"/>
    </xf>
    <xf numFmtId="0" fontId="7" fillId="2" borderId="4" xfId="0" applyFont="1" applyFill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2" fontId="7" fillId="0" borderId="4" xfId="0" applyNumberFormat="1" applyFont="1" applyBorder="1" applyAlignment="1">
      <alignment horizontal="center" vertical="top"/>
    </xf>
    <xf numFmtId="15" fontId="7" fillId="0" borderId="4" xfId="0" applyNumberFormat="1" applyFont="1" applyBorder="1" applyAlignment="1">
      <alignment horizontal="center" vertical="top"/>
    </xf>
    <xf numFmtId="0" fontId="7" fillId="0" borderId="15" xfId="0" applyFont="1" applyBorder="1" applyAlignment="1">
      <alignment vertical="top"/>
    </xf>
    <xf numFmtId="0" fontId="7" fillId="0" borderId="12" xfId="0" applyFont="1" applyBorder="1" applyAlignment="1">
      <alignment vertical="top"/>
    </xf>
    <xf numFmtId="0" fontId="7" fillId="0" borderId="13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10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7" fillId="0" borderId="11" xfId="0" applyFont="1" applyBorder="1" applyAlignment="1">
      <alignment vertical="top"/>
    </xf>
    <xf numFmtId="0" fontId="5" fillId="0" borderId="3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left" vertical="top"/>
    </xf>
    <xf numFmtId="4" fontId="5" fillId="0" borderId="3" xfId="0" applyNumberFormat="1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7" fillId="0" borderId="9" xfId="0" applyFont="1" applyBorder="1" applyAlignment="1">
      <alignment vertical="top" shrinkToFit="1"/>
    </xf>
    <xf numFmtId="0" fontId="7" fillId="0" borderId="2" xfId="0" applyFont="1" applyBorder="1" applyAlignment="1">
      <alignment vertical="top" shrinkToFit="1"/>
    </xf>
    <xf numFmtId="0" fontId="5" fillId="0" borderId="2" xfId="0" applyFont="1" applyBorder="1" applyAlignment="1">
      <alignment vertical="top"/>
    </xf>
    <xf numFmtId="0" fontId="7" fillId="0" borderId="15" xfId="0" applyFont="1" applyBorder="1" applyAlignment="1">
      <alignment vertical="top" shrinkToFit="1"/>
    </xf>
    <xf numFmtId="0" fontId="7" fillId="0" borderId="3" xfId="0" applyFont="1" applyBorder="1" applyAlignment="1">
      <alignment vertical="top" shrinkToFit="1"/>
    </xf>
    <xf numFmtId="0" fontId="7" fillId="0" borderId="0" xfId="0" applyFont="1" applyBorder="1" applyAlignment="1">
      <alignment vertical="top"/>
    </xf>
    <xf numFmtId="4" fontId="7" fillId="0" borderId="12" xfId="0" applyNumberFormat="1" applyFont="1" applyBorder="1" applyAlignment="1">
      <alignment horizontal="right" vertical="top"/>
    </xf>
    <xf numFmtId="4" fontId="7" fillId="0" borderId="3" xfId="0" applyNumberFormat="1" applyFont="1" applyBorder="1" applyAlignment="1">
      <alignment horizontal="right" vertical="top"/>
    </xf>
    <xf numFmtId="4" fontId="7" fillId="0" borderId="4" xfId="0" applyNumberFormat="1" applyFont="1" applyBorder="1" applyAlignment="1">
      <alignment horizontal="right" vertical="top"/>
    </xf>
    <xf numFmtId="0" fontId="7" fillId="0" borderId="4" xfId="0" applyFont="1" applyBorder="1" applyAlignment="1">
      <alignment vertical="top" shrinkToFit="1"/>
    </xf>
    <xf numFmtId="0" fontId="6" fillId="0" borderId="2" xfId="4" applyFont="1" applyBorder="1" applyAlignment="1">
      <alignment horizontal="center" vertical="top" shrinkToFit="1"/>
    </xf>
    <xf numFmtId="0" fontId="6" fillId="0" borderId="4" xfId="4" applyFont="1" applyBorder="1" applyAlignment="1">
      <alignment horizontal="center" vertical="top" shrinkToFit="1"/>
    </xf>
    <xf numFmtId="43" fontId="5" fillId="0" borderId="12" xfId="5" applyFont="1" applyBorder="1" applyAlignment="1">
      <alignment horizontal="center" vertical="top" shrinkToFit="1"/>
    </xf>
    <xf numFmtId="43" fontId="5" fillId="0" borderId="5" xfId="5" applyFont="1" applyBorder="1" applyAlignment="1">
      <alignment horizontal="center" vertical="top" shrinkToFit="1"/>
    </xf>
    <xf numFmtId="43" fontId="5" fillId="0" borderId="13" xfId="5" applyFont="1" applyBorder="1" applyAlignment="1">
      <alignment horizontal="center" vertical="top" shrinkToFit="1"/>
    </xf>
    <xf numFmtId="0" fontId="5" fillId="0" borderId="3" xfId="4" applyFont="1" applyBorder="1" applyAlignment="1">
      <alignment horizontal="center" vertical="top"/>
    </xf>
    <xf numFmtId="43" fontId="5" fillId="0" borderId="3" xfId="5" applyFont="1" applyBorder="1" applyAlignment="1">
      <alignment horizontal="center" vertical="top" wrapText="1"/>
    </xf>
    <xf numFmtId="43" fontId="5" fillId="0" borderId="2" xfId="5" applyFont="1" applyBorder="1" applyAlignment="1">
      <alignment vertical="top" wrapText="1"/>
    </xf>
    <xf numFmtId="43" fontId="5" fillId="0" borderId="3" xfId="5" applyFont="1" applyBorder="1" applyAlignment="1">
      <alignment vertical="top" wrapText="1"/>
    </xf>
    <xf numFmtId="43" fontId="5" fillId="0" borderId="2" xfId="5" applyFont="1" applyBorder="1" applyAlignment="1">
      <alignment horizontal="center" vertical="top" shrinkToFit="1"/>
    </xf>
    <xf numFmtId="43" fontId="5" fillId="0" borderId="4" xfId="5" applyFont="1" applyBorder="1" applyAlignment="1">
      <alignment horizontal="center" vertical="top" shrinkToFit="1"/>
    </xf>
    <xf numFmtId="43" fontId="5" fillId="0" borderId="2" xfId="5" applyFont="1" applyBorder="1" applyAlignment="1">
      <alignment horizontal="center" vertical="top"/>
    </xf>
    <xf numFmtId="43" fontId="5" fillId="0" borderId="11" xfId="5" applyFont="1" applyBorder="1" applyAlignment="1">
      <alignment horizontal="center" vertical="top"/>
    </xf>
    <xf numFmtId="43" fontId="5" fillId="0" borderId="2" xfId="5" applyFont="1" applyBorder="1" applyAlignment="1">
      <alignment horizontal="center" vertical="top" wrapText="1"/>
    </xf>
    <xf numFmtId="43" fontId="5" fillId="0" borderId="4" xfId="5" applyFont="1" applyBorder="1" applyAlignment="1">
      <alignment horizontal="center" vertical="top"/>
    </xf>
    <xf numFmtId="43" fontId="5" fillId="0" borderId="4" xfId="5" applyFont="1" applyBorder="1" applyAlignment="1">
      <alignment horizontal="center" vertical="top" wrapText="1"/>
    </xf>
    <xf numFmtId="43" fontId="5" fillId="2" borderId="3" xfId="5" applyFont="1" applyFill="1" applyBorder="1" applyAlignment="1">
      <alignment horizontal="center" vertical="top" wrapText="1"/>
    </xf>
    <xf numFmtId="0" fontId="5" fillId="2" borderId="3" xfId="4" applyFont="1" applyFill="1" applyBorder="1" applyAlignment="1">
      <alignment horizontal="center" vertical="top"/>
    </xf>
    <xf numFmtId="43" fontId="5" fillId="2" borderId="12" xfId="5" applyFont="1" applyFill="1" applyBorder="1" applyAlignment="1">
      <alignment horizontal="center" vertical="top" shrinkToFit="1"/>
    </xf>
    <xf numFmtId="43" fontId="5" fillId="2" borderId="5" xfId="5" applyFont="1" applyFill="1" applyBorder="1" applyAlignment="1">
      <alignment horizontal="center" vertical="top" shrinkToFit="1"/>
    </xf>
    <xf numFmtId="43" fontId="5" fillId="2" borderId="13" xfId="5" applyFont="1" applyFill="1" applyBorder="1" applyAlignment="1">
      <alignment horizontal="center" vertical="top" shrinkToFit="1"/>
    </xf>
    <xf numFmtId="43" fontId="7" fillId="0" borderId="1" xfId="4" applyNumberFormat="1" applyFont="1" applyBorder="1" applyAlignment="1">
      <alignment vertical="top"/>
    </xf>
    <xf numFmtId="43" fontId="12" fillId="0" borderId="1" xfId="4" applyNumberFormat="1" applyFont="1" applyBorder="1" applyAlignment="1">
      <alignment vertical="top"/>
    </xf>
    <xf numFmtId="0" fontId="12" fillId="0" borderId="1" xfId="4" applyFont="1" applyBorder="1" applyAlignment="1">
      <alignment vertical="top"/>
    </xf>
    <xf numFmtId="4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4" borderId="0" xfId="0" applyFont="1" applyFill="1" applyAlignment="1">
      <alignment vertical="top" shrinkToFit="1"/>
    </xf>
    <xf numFmtId="0" fontId="7" fillId="4" borderId="0" xfId="0" applyFont="1" applyFill="1" applyAlignment="1">
      <alignment horizontal="center" vertical="top"/>
    </xf>
    <xf numFmtId="43" fontId="7" fillId="0" borderId="9" xfId="0" applyNumberFormat="1" applyFont="1" applyBorder="1" applyAlignment="1">
      <alignment vertical="top"/>
    </xf>
    <xf numFmtId="0" fontId="7" fillId="0" borderId="11" xfId="0" applyFont="1" applyBorder="1" applyAlignment="1">
      <alignment horizontal="left" vertical="top"/>
    </xf>
    <xf numFmtId="4" fontId="7" fillId="0" borderId="15" xfId="0" applyNumberFormat="1" applyFont="1" applyBorder="1" applyAlignment="1">
      <alignment vertical="top"/>
    </xf>
    <xf numFmtId="43" fontId="7" fillId="0" borderId="15" xfId="0" applyNumberFormat="1" applyFont="1" applyBorder="1" applyAlignment="1">
      <alignment vertical="top"/>
    </xf>
    <xf numFmtId="4" fontId="7" fillId="0" borderId="12" xfId="0" applyNumberFormat="1" applyFont="1" applyBorder="1" applyAlignment="1">
      <alignment horizontal="center" vertical="top"/>
    </xf>
    <xf numFmtId="4" fontId="7" fillId="0" borderId="5" xfId="0" applyNumberFormat="1" applyFont="1" applyBorder="1" applyAlignment="1">
      <alignment horizontal="center" vertical="top"/>
    </xf>
    <xf numFmtId="4" fontId="7" fillId="0" borderId="13" xfId="0" applyNumberFormat="1" applyFont="1" applyBorder="1" applyAlignment="1">
      <alignment horizontal="left" vertical="top"/>
    </xf>
    <xf numFmtId="43" fontId="7" fillId="0" borderId="12" xfId="1" applyFont="1" applyBorder="1" applyAlignment="1">
      <alignment vertical="top" wrapText="1"/>
    </xf>
    <xf numFmtId="43" fontId="7" fillId="0" borderId="5" xfId="1" applyFont="1" applyBorder="1" applyAlignment="1">
      <alignment vertical="top" wrapText="1"/>
    </xf>
    <xf numFmtId="43" fontId="7" fillId="0" borderId="13" xfId="1" applyFont="1" applyBorder="1" applyAlignment="1">
      <alignment vertical="top" wrapText="1"/>
    </xf>
    <xf numFmtId="43" fontId="7" fillId="0" borderId="12" xfId="0" applyNumberFormat="1" applyFont="1" applyBorder="1" applyAlignment="1">
      <alignment vertical="top"/>
    </xf>
    <xf numFmtId="0" fontId="7" fillId="0" borderId="0" xfId="0" applyFont="1" applyFill="1" applyAlignment="1">
      <alignment vertical="top" shrinkToFit="1"/>
    </xf>
    <xf numFmtId="4" fontId="7" fillId="0" borderId="0" xfId="0" applyNumberFormat="1" applyFont="1" applyFill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4" fontId="7" fillId="0" borderId="15" xfId="0" applyNumberFormat="1" applyFont="1" applyFill="1" applyBorder="1" applyAlignment="1">
      <alignment vertical="top"/>
    </xf>
    <xf numFmtId="0" fontId="7" fillId="0" borderId="14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top" wrapText="1"/>
    </xf>
    <xf numFmtId="43" fontId="7" fillId="0" borderId="15" xfId="0" applyNumberFormat="1" applyFont="1" applyFill="1" applyBorder="1" applyAlignment="1">
      <alignment vertical="top"/>
    </xf>
    <xf numFmtId="0" fontId="7" fillId="0" borderId="14" xfId="0" applyFont="1" applyFill="1" applyBorder="1" applyAlignment="1">
      <alignment vertical="top"/>
    </xf>
    <xf numFmtId="0" fontId="7" fillId="0" borderId="12" xfId="0" applyFont="1" applyFill="1" applyBorder="1" applyAlignment="1">
      <alignment vertical="top"/>
    </xf>
    <xf numFmtId="0" fontId="7" fillId="0" borderId="13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vertical="top" wrapText="1"/>
    </xf>
    <xf numFmtId="4" fontId="7" fillId="0" borderId="12" xfId="0" applyNumberFormat="1" applyFont="1" applyFill="1" applyBorder="1" applyAlignment="1">
      <alignment horizontal="center" vertical="top"/>
    </xf>
    <xf numFmtId="4" fontId="7" fillId="0" borderId="5" xfId="0" applyNumberFormat="1" applyFont="1" applyFill="1" applyBorder="1" applyAlignment="1">
      <alignment horizontal="center" vertical="top"/>
    </xf>
    <xf numFmtId="4" fontId="7" fillId="0" borderId="13" xfId="0" applyNumberFormat="1" applyFont="1" applyFill="1" applyBorder="1" applyAlignment="1">
      <alignment horizontal="left" vertical="top"/>
    </xf>
    <xf numFmtId="43" fontId="7" fillId="0" borderId="12" xfId="1" applyFont="1" applyFill="1" applyBorder="1" applyAlignment="1">
      <alignment vertical="top" wrapText="1"/>
    </xf>
    <xf numFmtId="43" fontId="7" fillId="0" borderId="5" xfId="1" applyFont="1" applyFill="1" applyBorder="1" applyAlignment="1">
      <alignment vertical="top" wrapText="1"/>
    </xf>
    <xf numFmtId="43" fontId="7" fillId="0" borderId="13" xfId="1" applyFont="1" applyFill="1" applyBorder="1" applyAlignment="1">
      <alignment vertical="top" wrapText="1"/>
    </xf>
    <xf numFmtId="43" fontId="7" fillId="0" borderId="12" xfId="0" applyNumberFormat="1" applyFont="1" applyFill="1" applyBorder="1" applyAlignment="1">
      <alignment vertical="top"/>
    </xf>
    <xf numFmtId="0" fontId="7" fillId="0" borderId="13" xfId="0" applyFont="1" applyFill="1" applyBorder="1" applyAlignment="1">
      <alignment vertical="top"/>
    </xf>
    <xf numFmtId="0" fontId="7" fillId="0" borderId="9" xfId="0" applyFont="1" applyFill="1" applyBorder="1" applyAlignment="1">
      <alignment vertical="top"/>
    </xf>
    <xf numFmtId="0" fontId="7" fillId="0" borderId="11" xfId="0" applyFont="1" applyFill="1" applyBorder="1" applyAlignment="1">
      <alignment horizontal="center" vertical="top"/>
    </xf>
    <xf numFmtId="43" fontId="7" fillId="0" borderId="9" xfId="0" applyNumberFormat="1" applyFont="1" applyFill="1" applyBorder="1" applyAlignment="1">
      <alignment vertical="top"/>
    </xf>
    <xf numFmtId="0" fontId="7" fillId="0" borderId="11" xfId="0" applyFont="1" applyFill="1" applyBorder="1" applyAlignment="1">
      <alignment horizontal="left" vertical="top"/>
    </xf>
    <xf numFmtId="43" fontId="7" fillId="0" borderId="29" xfId="3" applyFont="1" applyFill="1" applyBorder="1" applyAlignment="1">
      <alignment vertical="top"/>
    </xf>
    <xf numFmtId="43" fontId="7" fillId="0" borderId="31" xfId="3" applyFont="1" applyFill="1" applyBorder="1" applyAlignment="1">
      <alignment vertical="top"/>
    </xf>
    <xf numFmtId="43" fontId="7" fillId="0" borderId="32" xfId="3" applyFont="1" applyFill="1" applyBorder="1" applyAlignment="1">
      <alignment vertical="top"/>
    </xf>
    <xf numFmtId="43" fontId="7" fillId="0" borderId="29" xfId="3" applyFont="1" applyFill="1" applyBorder="1" applyAlignment="1">
      <alignment horizontal="left" vertical="top"/>
    </xf>
    <xf numFmtId="43" fontId="7" fillId="0" borderId="34" xfId="3" applyFont="1" applyFill="1" applyBorder="1" applyAlignment="1">
      <alignment horizontal="left" vertical="top"/>
    </xf>
    <xf numFmtId="43" fontId="7" fillId="0" borderId="31" xfId="3" applyFont="1" applyFill="1" applyBorder="1" applyAlignment="1">
      <alignment horizontal="left" vertical="top"/>
    </xf>
    <xf numFmtId="43" fontId="7" fillId="0" borderId="34" xfId="3" applyFont="1" applyFill="1" applyBorder="1" applyAlignment="1">
      <alignment vertical="top"/>
    </xf>
    <xf numFmtId="43" fontId="7" fillId="0" borderId="32" xfId="3" applyFont="1" applyFill="1" applyBorder="1" applyAlignment="1">
      <alignment horizontal="left" vertical="top"/>
    </xf>
    <xf numFmtId="4" fontId="7" fillId="0" borderId="35" xfId="3" applyNumberFormat="1" applyFont="1" applyFill="1" applyBorder="1" applyAlignment="1">
      <alignment horizontal="center" vertical="top"/>
    </xf>
    <xf numFmtId="0" fontId="7" fillId="0" borderId="35" xfId="2" applyFont="1" applyFill="1" applyBorder="1" applyAlignment="1">
      <alignment horizontal="center" vertical="top" wrapText="1"/>
    </xf>
    <xf numFmtId="4" fontId="7" fillId="0" borderId="2" xfId="3" applyNumberFormat="1" applyFont="1" applyFill="1" applyBorder="1" applyAlignment="1">
      <alignment horizontal="center" vertical="top" wrapText="1"/>
    </xf>
    <xf numFmtId="4" fontId="7" fillId="0" borderId="2" xfId="3" applyNumberFormat="1" applyFont="1" applyFill="1" applyBorder="1" applyAlignment="1">
      <alignment horizontal="center" vertical="top"/>
    </xf>
    <xf numFmtId="0" fontId="7" fillId="0" borderId="2" xfId="2" applyFont="1" applyFill="1" applyBorder="1" applyAlignment="1">
      <alignment horizontal="center" vertical="top" wrapText="1"/>
    </xf>
    <xf numFmtId="4" fontId="7" fillId="0" borderId="1" xfId="3" applyNumberFormat="1" applyFont="1" applyFill="1" applyBorder="1" applyAlignment="1">
      <alignment horizontal="center" vertical="top" wrapText="1"/>
    </xf>
    <xf numFmtId="4" fontId="7" fillId="0" borderId="1" xfId="3" applyNumberFormat="1" applyFont="1" applyFill="1" applyBorder="1" applyAlignment="1">
      <alignment horizontal="center" vertical="top"/>
    </xf>
    <xf numFmtId="0" fontId="7" fillId="0" borderId="1" xfId="2" applyFont="1" applyFill="1" applyBorder="1" applyAlignment="1">
      <alignment horizontal="center" vertical="top" wrapText="1"/>
    </xf>
    <xf numFmtId="4" fontId="7" fillId="0" borderId="4" xfId="3" applyNumberFormat="1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center" vertical="top" wrapText="1"/>
    </xf>
    <xf numFmtId="4" fontId="7" fillId="0" borderId="11" xfId="3" applyNumberFormat="1" applyFont="1" applyFill="1" applyBorder="1" applyAlignment="1">
      <alignment horizontal="center" vertical="top" wrapText="1"/>
    </xf>
    <xf numFmtId="43" fontId="7" fillId="0" borderId="2" xfId="3" applyFont="1" applyFill="1" applyBorder="1" applyAlignment="1">
      <alignment horizontal="center" vertical="top" wrapText="1"/>
    </xf>
    <xf numFmtId="4" fontId="7" fillId="0" borderId="13" xfId="3" applyNumberFormat="1" applyFont="1" applyFill="1" applyBorder="1" applyAlignment="1">
      <alignment horizontal="center" vertical="top" wrapText="1"/>
    </xf>
    <xf numFmtId="4" fontId="7" fillId="0" borderId="4" xfId="3" applyNumberFormat="1" applyFont="1" applyFill="1" applyBorder="1" applyAlignment="1">
      <alignment horizontal="center" vertical="top" wrapText="1"/>
    </xf>
    <xf numFmtId="43" fontId="7" fillId="0" borderId="1" xfId="3" applyFont="1" applyFill="1" applyBorder="1" applyAlignment="1">
      <alignment horizontal="center" vertical="top" wrapText="1"/>
    </xf>
    <xf numFmtId="4" fontId="7" fillId="0" borderId="14" xfId="3" applyNumberFormat="1" applyFont="1" applyFill="1" applyBorder="1" applyAlignment="1">
      <alignment horizontal="center" vertical="top" wrapText="1"/>
    </xf>
    <xf numFmtId="4" fontId="7" fillId="0" borderId="3" xfId="3" applyNumberFormat="1" applyFont="1" applyFill="1" applyBorder="1" applyAlignment="1">
      <alignment horizontal="center" vertical="top" wrapText="1"/>
    </xf>
    <xf numFmtId="43" fontId="7" fillId="0" borderId="3" xfId="3" applyFont="1" applyFill="1" applyBorder="1" applyAlignment="1">
      <alignment horizontal="center" vertical="top" wrapText="1"/>
    </xf>
    <xf numFmtId="0" fontId="7" fillId="0" borderId="3" xfId="2" applyFont="1" applyFill="1" applyBorder="1" applyAlignment="1">
      <alignment horizontal="center" vertical="top" wrapText="1"/>
    </xf>
    <xf numFmtId="4" fontId="5" fillId="0" borderId="8" xfId="3" applyNumberFormat="1" applyFont="1" applyFill="1" applyBorder="1" applyAlignment="1">
      <alignment horizontal="center" vertical="top" wrapText="1"/>
    </xf>
    <xf numFmtId="4" fontId="5" fillId="0" borderId="1" xfId="3" applyNumberFormat="1" applyFont="1" applyFill="1" applyBorder="1" applyAlignment="1">
      <alignment horizontal="center" vertical="top" wrapText="1"/>
    </xf>
    <xf numFmtId="43" fontId="5" fillId="0" borderId="1" xfId="3" applyFont="1" applyFill="1" applyBorder="1" applyAlignment="1">
      <alignment horizontal="center" vertical="top" wrapText="1"/>
    </xf>
    <xf numFmtId="0" fontId="5" fillId="0" borderId="1" xfId="2" applyFont="1" applyFill="1" applyBorder="1" applyAlignment="1">
      <alignment horizontal="center" vertical="top" wrapText="1"/>
    </xf>
    <xf numFmtId="43" fontId="7" fillId="2" borderId="31" xfId="3" applyFont="1" applyFill="1" applyBorder="1" applyAlignment="1">
      <alignment horizontal="left" vertical="top"/>
    </xf>
    <xf numFmtId="4" fontId="7" fillId="0" borderId="36" xfId="3" applyNumberFormat="1" applyFont="1" applyFill="1" applyBorder="1" applyAlignment="1">
      <alignment horizontal="center" vertical="top" wrapText="1"/>
    </xf>
    <xf numFmtId="43" fontId="7" fillId="0" borderId="36" xfId="3" applyFont="1" applyFill="1" applyBorder="1" applyAlignment="1">
      <alignment horizontal="center" vertical="top" wrapText="1"/>
    </xf>
    <xf numFmtId="0" fontId="7" fillId="0" borderId="36" xfId="2" applyFont="1" applyFill="1" applyBorder="1" applyAlignment="1">
      <alignment horizontal="center" vertical="top" wrapText="1"/>
    </xf>
    <xf numFmtId="4" fontId="5" fillId="2" borderId="35" xfId="3" applyNumberFormat="1" applyFont="1" applyFill="1" applyBorder="1" applyAlignment="1">
      <alignment horizontal="center" vertical="top" wrapText="1"/>
    </xf>
    <xf numFmtId="4" fontId="7" fillId="2" borderId="35" xfId="3" applyNumberFormat="1" applyFont="1" applyFill="1" applyBorder="1" applyAlignment="1">
      <alignment horizontal="center" vertical="top" wrapText="1"/>
    </xf>
    <xf numFmtId="43" fontId="5" fillId="2" borderId="35" xfId="3" applyFont="1" applyFill="1" applyBorder="1" applyAlignment="1">
      <alignment horizontal="center" vertical="top" wrapText="1"/>
    </xf>
    <xf numFmtId="0" fontId="5" fillId="0" borderId="35" xfId="2" applyFont="1" applyFill="1" applyBorder="1" applyAlignment="1">
      <alignment horizontal="center" vertical="top" wrapText="1"/>
    </xf>
    <xf numFmtId="0" fontId="5" fillId="2" borderId="35" xfId="2" applyFont="1" applyFill="1" applyBorder="1" applyAlignment="1">
      <alignment horizontal="center" vertical="top" wrapText="1"/>
    </xf>
    <xf numFmtId="4" fontId="5" fillId="2" borderId="36" xfId="3" applyNumberFormat="1" applyFont="1" applyFill="1" applyBorder="1" applyAlignment="1">
      <alignment horizontal="center" vertical="top" wrapText="1"/>
    </xf>
    <xf numFmtId="4" fontId="7" fillId="2" borderId="36" xfId="3" applyNumberFormat="1" applyFont="1" applyFill="1" applyBorder="1" applyAlignment="1">
      <alignment horizontal="center" vertical="top" wrapText="1"/>
    </xf>
    <xf numFmtId="43" fontId="5" fillId="2" borderId="36" xfId="3" applyFont="1" applyFill="1" applyBorder="1" applyAlignment="1">
      <alignment horizontal="center" vertical="top" wrapText="1"/>
    </xf>
    <xf numFmtId="0" fontId="5" fillId="0" borderId="36" xfId="2" applyFont="1" applyFill="1" applyBorder="1" applyAlignment="1">
      <alignment horizontal="center" vertical="top" wrapText="1"/>
    </xf>
    <xf numFmtId="0" fontId="5" fillId="2" borderId="36" xfId="2" applyFont="1" applyFill="1" applyBorder="1" applyAlignment="1">
      <alignment horizontal="center" vertical="top" wrapText="1"/>
    </xf>
    <xf numFmtId="0" fontId="7" fillId="0" borderId="0" xfId="2" applyFont="1" applyAlignment="1">
      <alignment vertical="top"/>
    </xf>
    <xf numFmtId="0" fontId="8" fillId="0" borderId="1" xfId="2" applyFont="1" applyBorder="1" applyAlignment="1">
      <alignment horizontal="center" vertical="top" wrapText="1"/>
    </xf>
    <xf numFmtId="0" fontId="7" fillId="0" borderId="1" xfId="2" applyFont="1" applyBorder="1" applyAlignment="1">
      <alignment vertical="top"/>
    </xf>
    <xf numFmtId="43" fontId="7" fillId="0" borderId="1" xfId="3" applyFont="1" applyBorder="1" applyAlignment="1">
      <alignment vertical="top" wrapText="1"/>
    </xf>
    <xf numFmtId="0" fontId="7" fillId="0" borderId="1" xfId="2" applyFont="1" applyBorder="1" applyAlignment="1">
      <alignment vertical="top" wrapText="1"/>
    </xf>
    <xf numFmtId="0" fontId="7" fillId="0" borderId="1" xfId="2" applyFont="1" applyBorder="1" applyAlignment="1">
      <alignment horizontal="center" vertical="top" wrapText="1"/>
    </xf>
    <xf numFmtId="0" fontId="7" fillId="0" borderId="1" xfId="2" applyFont="1" applyBorder="1" applyAlignment="1">
      <alignment horizontal="left" vertical="top" wrapText="1"/>
    </xf>
    <xf numFmtId="43" fontId="7" fillId="0" borderId="0" xfId="1" applyFont="1" applyAlignment="1">
      <alignment vertical="top"/>
    </xf>
    <xf numFmtId="0" fontId="6" fillId="0" borderId="0" xfId="0" applyFont="1" applyFill="1" applyAlignment="1">
      <alignment vertical="top"/>
    </xf>
    <xf numFmtId="0" fontId="6" fillId="0" borderId="5" xfId="0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3" fontId="7" fillId="0" borderId="2" xfId="10" applyFont="1" applyFill="1" applyBorder="1" applyAlignment="1">
      <alignment vertical="top"/>
    </xf>
    <xf numFmtId="43" fontId="7" fillId="0" borderId="2" xfId="0" applyNumberFormat="1" applyFont="1" applyFill="1" applyBorder="1" applyAlignment="1">
      <alignment horizontal="center" vertical="top"/>
    </xf>
    <xf numFmtId="43" fontId="7" fillId="0" borderId="2" xfId="10" applyFont="1" applyFill="1" applyBorder="1" applyAlignment="1">
      <alignment horizontal="left" vertical="top"/>
    </xf>
    <xf numFmtId="49" fontId="7" fillId="0" borderId="2" xfId="0" applyNumberFormat="1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left" vertical="top"/>
    </xf>
    <xf numFmtId="43" fontId="7" fillId="0" borderId="3" xfId="10" applyFont="1" applyFill="1" applyBorder="1" applyAlignment="1">
      <alignment vertical="top"/>
    </xf>
    <xf numFmtId="43" fontId="7" fillId="0" borderId="3" xfId="10" applyFont="1" applyFill="1" applyBorder="1" applyAlignment="1">
      <alignment horizontal="left" vertical="top"/>
    </xf>
    <xf numFmtId="49" fontId="7" fillId="0" borderId="3" xfId="0" applyNumberFormat="1" applyFont="1" applyFill="1" applyBorder="1" applyAlignment="1">
      <alignment horizontal="center" vertical="top"/>
    </xf>
    <xf numFmtId="43" fontId="7" fillId="0" borderId="3" xfId="0" applyNumberFormat="1" applyFont="1" applyFill="1" applyBorder="1" applyAlignment="1">
      <alignment horizontal="center" vertical="top"/>
    </xf>
    <xf numFmtId="49" fontId="7" fillId="0" borderId="3" xfId="0" applyNumberFormat="1" applyFont="1" applyFill="1" applyBorder="1" applyAlignment="1">
      <alignment horizontal="left" vertical="top"/>
    </xf>
    <xf numFmtId="13" fontId="7" fillId="0" borderId="3" xfId="10" applyNumberFormat="1" applyFont="1" applyFill="1" applyBorder="1" applyAlignment="1">
      <alignment vertical="top"/>
    </xf>
    <xf numFmtId="43" fontId="7" fillId="0" borderId="4" xfId="10" applyFont="1" applyFill="1" applyBorder="1" applyAlignment="1">
      <alignment vertical="top"/>
    </xf>
    <xf numFmtId="43" fontId="7" fillId="0" borderId="4" xfId="10" applyFont="1" applyFill="1" applyBorder="1" applyAlignment="1">
      <alignment horizontal="left" vertical="top"/>
    </xf>
    <xf numFmtId="49" fontId="7" fillId="0" borderId="4" xfId="0" applyNumberFormat="1" applyFont="1" applyFill="1" applyBorder="1" applyAlignment="1">
      <alignment horizontal="center" vertical="top"/>
    </xf>
    <xf numFmtId="0" fontId="7" fillId="0" borderId="5" xfId="0" applyFont="1" applyFill="1" applyBorder="1" applyAlignment="1">
      <alignment vertical="top"/>
    </xf>
    <xf numFmtId="0" fontId="7" fillId="0" borderId="2" xfId="0" applyFont="1" applyFill="1" applyBorder="1" applyAlignment="1">
      <alignment horizontal="left" vertical="top"/>
    </xf>
    <xf numFmtId="0" fontId="5" fillId="0" borderId="9" xfId="1" applyNumberFormat="1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/>
    </xf>
    <xf numFmtId="0" fontId="5" fillId="0" borderId="9" xfId="1" applyNumberFormat="1" applyFont="1" applyFill="1" applyBorder="1" applyAlignment="1">
      <alignment horizontal="center" vertical="top" shrinkToFit="1"/>
    </xf>
    <xf numFmtId="3" fontId="5" fillId="0" borderId="12" xfId="0" applyNumberFormat="1" applyFont="1" applyFill="1" applyBorder="1" applyAlignment="1">
      <alignment horizontal="center" vertical="top"/>
    </xf>
    <xf numFmtId="49" fontId="7" fillId="0" borderId="2" xfId="0" applyNumberFormat="1" applyFont="1" applyFill="1" applyBorder="1" applyAlignment="1">
      <alignment horizontal="left" vertical="top"/>
    </xf>
    <xf numFmtId="0" fontId="7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43" fontId="7" fillId="0" borderId="1" xfId="1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43" fontId="7" fillId="0" borderId="3" xfId="1" applyFont="1" applyBorder="1" applyAlignment="1">
      <alignment horizontal="right" vertical="top" wrapText="1"/>
    </xf>
    <xf numFmtId="43" fontId="7" fillId="0" borderId="4" xfId="1" applyFont="1" applyBorder="1" applyAlignment="1">
      <alignment horizontal="right" vertical="top" wrapText="1"/>
    </xf>
    <xf numFmtId="0" fontId="7" fillId="0" borderId="2" xfId="0" applyFont="1" applyBorder="1" applyAlignment="1">
      <alignment vertical="top" wrapText="1"/>
    </xf>
    <xf numFmtId="43" fontId="7" fillId="0" borderId="2" xfId="1" applyFont="1" applyBorder="1" applyAlignment="1">
      <alignment horizontal="right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6" applyFont="1" applyAlignment="1">
      <alignment horizontal="center" vertical="top"/>
    </xf>
    <xf numFmtId="0" fontId="6" fillId="0" borderId="5" xfId="6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10" xfId="1" applyNumberFormat="1" applyFont="1" applyBorder="1" applyAlignment="1">
      <alignment horizontal="center" vertical="top"/>
    </xf>
    <xf numFmtId="0" fontId="5" fillId="0" borderId="9" xfId="1" applyNumberFormat="1" applyFont="1" applyBorder="1" applyAlignment="1">
      <alignment horizontal="center" vertical="top"/>
    </xf>
    <xf numFmtId="0" fontId="5" fillId="0" borderId="11" xfId="1" applyNumberFormat="1" applyFont="1" applyBorder="1" applyAlignment="1">
      <alignment horizontal="center" vertical="top"/>
    </xf>
    <xf numFmtId="0" fontId="5" fillId="0" borderId="0" xfId="1" applyNumberFormat="1" applyFont="1" applyBorder="1" applyAlignment="1">
      <alignment horizontal="center" vertical="top"/>
    </xf>
    <xf numFmtId="0" fontId="5" fillId="0" borderId="15" xfId="1" applyNumberFormat="1" applyFont="1" applyBorder="1" applyAlignment="1">
      <alignment horizontal="center" vertical="top"/>
    </xf>
    <xf numFmtId="0" fontId="5" fillId="0" borderId="14" xfId="1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22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4" fontId="7" fillId="0" borderId="2" xfId="0" applyNumberFormat="1" applyFont="1" applyBorder="1" applyAlignment="1">
      <alignment horizontal="center" vertical="top"/>
    </xf>
    <xf numFmtId="4" fontId="7" fillId="0" borderId="4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3" fontId="7" fillId="0" borderId="2" xfId="0" applyNumberFormat="1" applyFont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43" fontId="7" fillId="0" borderId="2" xfId="1" applyFont="1" applyBorder="1" applyAlignment="1">
      <alignment horizontal="center" vertical="top"/>
    </xf>
    <xf numFmtId="43" fontId="7" fillId="0" borderId="4" xfId="1" applyFont="1" applyBorder="1" applyAlignment="1">
      <alignment horizontal="center" vertical="top"/>
    </xf>
    <xf numFmtId="0" fontId="7" fillId="2" borderId="11" xfId="0" applyFont="1" applyFill="1" applyBorder="1" applyAlignment="1">
      <alignment horizontal="center" vertical="top"/>
    </xf>
    <xf numFmtId="0" fontId="7" fillId="2" borderId="13" xfId="0" applyFont="1" applyFill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2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11" xfId="0" applyFont="1" applyBorder="1" applyAlignment="1">
      <alignment vertical="top"/>
    </xf>
    <xf numFmtId="0" fontId="7" fillId="0" borderId="13" xfId="0" applyFont="1" applyBorder="1" applyAlignment="1">
      <alignment vertical="top"/>
    </xf>
    <xf numFmtId="0" fontId="8" fillId="0" borderId="2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24" xfId="0" applyFont="1" applyFill="1" applyBorder="1" applyAlignment="1">
      <alignment horizontal="center" vertical="top"/>
    </xf>
    <xf numFmtId="0" fontId="8" fillId="0" borderId="25" xfId="0" applyFont="1" applyFill="1" applyBorder="1" applyAlignment="1">
      <alignment horizontal="center" vertical="top"/>
    </xf>
    <xf numFmtId="37" fontId="7" fillId="0" borderId="2" xfId="0" applyNumberFormat="1" applyFont="1" applyBorder="1" applyAlignment="1">
      <alignment horizontal="center" vertical="top"/>
    </xf>
    <xf numFmtId="37" fontId="7" fillId="0" borderId="4" xfId="0" applyNumberFormat="1" applyFont="1" applyBorder="1" applyAlignment="1">
      <alignment horizontal="center" vertical="top"/>
    </xf>
    <xf numFmtId="0" fontId="7" fillId="0" borderId="24" xfId="0" applyFont="1" applyFill="1" applyBorder="1" applyAlignment="1">
      <alignment horizontal="center" vertical="top"/>
    </xf>
    <xf numFmtId="0" fontId="7" fillId="0" borderId="25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7" fillId="0" borderId="2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7" fillId="0" borderId="9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49" fontId="7" fillId="0" borderId="15" xfId="0" applyNumberFormat="1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left" vertical="top" wrapText="1"/>
    </xf>
    <xf numFmtId="49" fontId="7" fillId="0" borderId="14" xfId="0" applyNumberFormat="1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1" applyNumberFormat="1" applyFont="1" applyBorder="1" applyAlignment="1">
      <alignment horizontal="left" vertical="top" wrapText="1"/>
    </xf>
    <xf numFmtId="0" fontId="7" fillId="0" borderId="14" xfId="1" applyNumberFormat="1" applyFont="1" applyBorder="1" applyAlignment="1">
      <alignment horizontal="left" vertical="top" wrapText="1"/>
    </xf>
    <xf numFmtId="49" fontId="7" fillId="0" borderId="15" xfId="0" applyNumberFormat="1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  <xf numFmtId="49" fontId="7" fillId="0" borderId="14" xfId="0" applyNumberFormat="1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49" fontId="5" fillId="0" borderId="9" xfId="0" applyNumberFormat="1" applyFont="1" applyFill="1" applyBorder="1" applyAlignment="1">
      <alignment horizontal="left" vertical="top" wrapText="1"/>
    </xf>
    <xf numFmtId="49" fontId="5" fillId="0" borderId="10" xfId="0" applyNumberFormat="1" applyFont="1" applyFill="1" applyBorder="1" applyAlignment="1">
      <alignment horizontal="left" vertical="top" wrapText="1"/>
    </xf>
    <xf numFmtId="49" fontId="5" fillId="0" borderId="11" xfId="0" applyNumberFormat="1" applyFont="1" applyFill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1" applyNumberFormat="1" applyFont="1" applyBorder="1" applyAlignment="1">
      <alignment horizontal="left" vertical="top" wrapText="1"/>
    </xf>
    <xf numFmtId="0" fontId="5" fillId="0" borderId="14" xfId="1" applyNumberFormat="1" applyFont="1" applyBorder="1" applyAlignment="1">
      <alignment horizontal="left" vertical="top" wrapText="1"/>
    </xf>
    <xf numFmtId="49" fontId="5" fillId="0" borderId="15" xfId="0" applyNumberFormat="1" applyFont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center" vertical="top" wrapText="1"/>
    </xf>
    <xf numFmtId="49" fontId="5" fillId="0" borderId="14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49" fontId="7" fillId="0" borderId="9" xfId="0" applyNumberFormat="1" applyFont="1" applyFill="1" applyBorder="1" applyAlignment="1">
      <alignment horizontal="left" vertical="top" wrapText="1"/>
    </xf>
    <xf numFmtId="49" fontId="7" fillId="0" borderId="10" xfId="0" applyNumberFormat="1" applyFont="1" applyFill="1" applyBorder="1" applyAlignment="1">
      <alignment horizontal="left" vertical="top" wrapText="1"/>
    </xf>
    <xf numFmtId="49" fontId="7" fillId="0" borderId="11" xfId="0" applyNumberFormat="1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49" fontId="5" fillId="0" borderId="9" xfId="0" applyNumberFormat="1" applyFont="1" applyBorder="1" applyAlignment="1">
      <alignment horizontal="left" vertical="top" wrapText="1"/>
    </xf>
    <xf numFmtId="49" fontId="5" fillId="0" borderId="10" xfId="0" applyNumberFormat="1" applyFont="1" applyBorder="1" applyAlignment="1">
      <alignment horizontal="left" vertical="top" wrapText="1"/>
    </xf>
    <xf numFmtId="49" fontId="5" fillId="0" borderId="11" xfId="0" applyNumberFormat="1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top"/>
    </xf>
    <xf numFmtId="4" fontId="7" fillId="0" borderId="3" xfId="0" applyNumberFormat="1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4" fontId="7" fillId="0" borderId="11" xfId="0" applyNumberFormat="1" applyFont="1" applyBorder="1" applyAlignment="1">
      <alignment horizontal="center" vertical="top"/>
    </xf>
    <xf numFmtId="4" fontId="7" fillId="0" borderId="8" xfId="0" applyNumberFormat="1" applyFont="1" applyBorder="1" applyAlignment="1">
      <alignment horizontal="center" vertical="top"/>
    </xf>
    <xf numFmtId="0" fontId="6" fillId="0" borderId="0" xfId="4" applyFont="1" applyAlignment="1">
      <alignment horizontal="center" vertical="top"/>
    </xf>
    <xf numFmtId="0" fontId="6" fillId="0" borderId="9" xfId="4" applyFont="1" applyBorder="1" applyAlignment="1">
      <alignment horizontal="center" vertical="top" shrinkToFit="1"/>
    </xf>
    <xf numFmtId="0" fontId="6" fillId="0" borderId="10" xfId="4" applyFont="1" applyBorder="1" applyAlignment="1">
      <alignment horizontal="center" vertical="top" shrinkToFit="1"/>
    </xf>
    <xf numFmtId="0" fontId="6" fillId="0" borderId="11" xfId="4" applyFont="1" applyBorder="1" applyAlignment="1">
      <alignment horizontal="center" vertical="top" shrinkToFit="1"/>
    </xf>
    <xf numFmtId="0" fontId="6" fillId="0" borderId="12" xfId="4" applyFont="1" applyBorder="1" applyAlignment="1">
      <alignment horizontal="center" vertical="top" shrinkToFit="1"/>
    </xf>
    <xf numFmtId="0" fontId="6" fillId="0" borderId="5" xfId="4" applyFont="1" applyBorder="1" applyAlignment="1">
      <alignment horizontal="center" vertical="top" shrinkToFit="1"/>
    </xf>
    <xf numFmtId="0" fontId="6" fillId="0" borderId="13" xfId="4" applyFont="1" applyBorder="1" applyAlignment="1">
      <alignment horizontal="center" vertical="top" shrinkToFit="1"/>
    </xf>
    <xf numFmtId="43" fontId="5" fillId="0" borderId="9" xfId="5" applyFont="1" applyBorder="1" applyAlignment="1">
      <alignment horizontal="center" vertical="top" wrapText="1"/>
    </xf>
    <xf numFmtId="43" fontId="5" fillId="0" borderId="10" xfId="5" applyFont="1" applyBorder="1" applyAlignment="1">
      <alignment horizontal="center" vertical="top" wrapText="1"/>
    </xf>
    <xf numFmtId="43" fontId="5" fillId="0" borderId="11" xfId="5" applyFont="1" applyBorder="1" applyAlignment="1">
      <alignment horizontal="center" vertical="top" wrapText="1"/>
    </xf>
    <xf numFmtId="43" fontId="5" fillId="0" borderId="2" xfId="5" applyFont="1" applyBorder="1" applyAlignment="1">
      <alignment horizontal="center" vertical="top" wrapText="1"/>
    </xf>
    <xf numFmtId="43" fontId="5" fillId="0" borderId="4" xfId="5" applyFont="1" applyBorder="1" applyAlignment="1">
      <alignment horizontal="center" vertical="top" wrapText="1"/>
    </xf>
    <xf numFmtId="43" fontId="5" fillId="0" borderId="2" xfId="5" applyFont="1" applyBorder="1" applyAlignment="1">
      <alignment horizontal="center" vertical="top" shrinkToFit="1"/>
    </xf>
    <xf numFmtId="43" fontId="5" fillId="0" borderId="4" xfId="5" applyFont="1" applyBorder="1" applyAlignment="1">
      <alignment horizontal="center" vertical="top" shrinkToFit="1"/>
    </xf>
    <xf numFmtId="43" fontId="5" fillId="0" borderId="1" xfId="5" applyFont="1" applyBorder="1" applyAlignment="1">
      <alignment horizontal="center" vertical="top"/>
    </xf>
    <xf numFmtId="43" fontId="5" fillId="0" borderId="2" xfId="5" applyFont="1" applyBorder="1" applyAlignment="1">
      <alignment horizontal="center" vertical="top"/>
    </xf>
    <xf numFmtId="43" fontId="5" fillId="0" borderId="4" xfId="5" applyFont="1" applyBorder="1" applyAlignment="1">
      <alignment horizontal="center" vertical="top"/>
    </xf>
    <xf numFmtId="0" fontId="5" fillId="0" borderId="2" xfId="4" applyFont="1" applyBorder="1" applyAlignment="1">
      <alignment horizontal="center" vertical="top"/>
    </xf>
    <xf numFmtId="0" fontId="5" fillId="0" borderId="3" xfId="4" applyFont="1" applyBorder="1" applyAlignment="1">
      <alignment horizontal="center" vertical="top"/>
    </xf>
    <xf numFmtId="43" fontId="5" fillId="0" borderId="3" xfId="5" applyFont="1" applyBorder="1" applyAlignment="1">
      <alignment horizontal="center" vertical="top" wrapText="1"/>
    </xf>
    <xf numFmtId="43" fontId="5" fillId="2" borderId="1" xfId="5" applyFont="1" applyFill="1" applyBorder="1" applyAlignment="1">
      <alignment horizontal="center" vertical="top"/>
    </xf>
    <xf numFmtId="43" fontId="5" fillId="2" borderId="2" xfId="5" applyFont="1" applyFill="1" applyBorder="1" applyAlignment="1">
      <alignment horizontal="center" vertical="top"/>
    </xf>
    <xf numFmtId="43" fontId="5" fillId="2" borderId="4" xfId="5" applyFont="1" applyFill="1" applyBorder="1" applyAlignment="1">
      <alignment horizontal="center" vertical="top"/>
    </xf>
    <xf numFmtId="43" fontId="5" fillId="2" borderId="9" xfId="5" applyFont="1" applyFill="1" applyBorder="1" applyAlignment="1">
      <alignment horizontal="center" vertical="top" wrapText="1"/>
    </xf>
    <xf numFmtId="43" fontId="5" fillId="2" borderId="10" xfId="5" applyFont="1" applyFill="1" applyBorder="1" applyAlignment="1">
      <alignment horizontal="center" vertical="top" wrapText="1"/>
    </xf>
    <xf numFmtId="43" fontId="5" fillId="2" borderId="11" xfId="5" applyFont="1" applyFill="1" applyBorder="1" applyAlignment="1">
      <alignment horizontal="center" vertical="top" wrapText="1"/>
    </xf>
    <xf numFmtId="43" fontId="5" fillId="2" borderId="2" xfId="5" applyFont="1" applyFill="1" applyBorder="1" applyAlignment="1">
      <alignment horizontal="center" vertical="top" wrapText="1"/>
    </xf>
    <xf numFmtId="43" fontId="5" fillId="2" borderId="4" xfId="5" applyFont="1" applyFill="1" applyBorder="1" applyAlignment="1">
      <alignment horizontal="center" vertical="top" wrapText="1"/>
    </xf>
    <xf numFmtId="43" fontId="5" fillId="2" borderId="2" xfId="5" applyFont="1" applyFill="1" applyBorder="1" applyAlignment="1">
      <alignment horizontal="center" vertical="top" shrinkToFit="1"/>
    </xf>
    <xf numFmtId="43" fontId="5" fillId="2" borderId="4" xfId="5" applyFont="1" applyFill="1" applyBorder="1" applyAlignment="1">
      <alignment horizontal="center" vertical="top" shrinkToFit="1"/>
    </xf>
    <xf numFmtId="4" fontId="7" fillId="0" borderId="9" xfId="0" applyNumberFormat="1" applyFont="1" applyBorder="1" applyAlignment="1">
      <alignment horizontal="left" vertical="top" wrapText="1"/>
    </xf>
    <xf numFmtId="4" fontId="7" fillId="0" borderId="10" xfId="0" applyNumberFormat="1" applyFont="1" applyBorder="1" applyAlignment="1">
      <alignment horizontal="left" vertical="top" wrapText="1"/>
    </xf>
    <xf numFmtId="4" fontId="7" fillId="0" borderId="11" xfId="0" applyNumberFormat="1" applyFont="1" applyBorder="1" applyAlignment="1">
      <alignment horizontal="left" vertical="top" wrapText="1"/>
    </xf>
    <xf numFmtId="4" fontId="7" fillId="0" borderId="15" xfId="0" applyNumberFormat="1" applyFont="1" applyBorder="1" applyAlignment="1">
      <alignment horizontal="left" vertical="top" wrapText="1"/>
    </xf>
    <xf numFmtId="4" fontId="7" fillId="0" borderId="0" xfId="0" applyNumberFormat="1" applyFont="1" applyBorder="1" applyAlignment="1">
      <alignment horizontal="left" vertical="top" wrapText="1"/>
    </xf>
    <xf numFmtId="4" fontId="7" fillId="0" borderId="14" xfId="0" applyNumberFormat="1" applyFont="1" applyBorder="1" applyAlignment="1">
      <alignment horizontal="left" vertical="top" wrapText="1"/>
    </xf>
    <xf numFmtId="43" fontId="7" fillId="0" borderId="9" xfId="1" applyFont="1" applyBorder="1" applyAlignment="1">
      <alignment horizontal="center" vertical="top" wrapText="1"/>
    </xf>
    <xf numFmtId="43" fontId="7" fillId="0" borderId="10" xfId="1" applyFont="1" applyBorder="1" applyAlignment="1">
      <alignment horizontal="center" vertical="top" wrapText="1"/>
    </xf>
    <xf numFmtId="43" fontId="7" fillId="0" borderId="11" xfId="1" applyFont="1" applyBorder="1" applyAlignment="1">
      <alignment horizontal="center" vertical="top" wrapText="1"/>
    </xf>
    <xf numFmtId="43" fontId="7" fillId="0" borderId="15" xfId="1" applyFont="1" applyBorder="1" applyAlignment="1">
      <alignment horizontal="center" vertical="top" wrapText="1"/>
    </xf>
    <xf numFmtId="43" fontId="7" fillId="0" borderId="0" xfId="1" applyFont="1" applyBorder="1" applyAlignment="1">
      <alignment horizontal="center" vertical="top" wrapText="1"/>
    </xf>
    <xf numFmtId="43" fontId="7" fillId="0" borderId="14" xfId="1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5" fillId="0" borderId="1" xfId="4" applyFont="1" applyBorder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8" fillId="3" borderId="0" xfId="0" applyFont="1" applyFill="1" applyAlignment="1">
      <alignment horizontal="center" vertical="top"/>
    </xf>
    <xf numFmtId="49" fontId="7" fillId="0" borderId="0" xfId="0" applyNumberFormat="1" applyFont="1" applyAlignment="1">
      <alignment horizontal="center" vertical="top" wrapText="1"/>
    </xf>
    <xf numFmtId="49" fontId="7" fillId="0" borderId="0" xfId="0" applyNumberFormat="1" applyFont="1" applyAlignment="1">
      <alignment horizontal="left" vertical="top" wrapText="1"/>
    </xf>
    <xf numFmtId="2" fontId="7" fillId="0" borderId="5" xfId="0" applyNumberFormat="1" applyFont="1" applyBorder="1" applyAlignment="1">
      <alignment horizontal="left" vertical="top" wrapText="1"/>
    </xf>
    <xf numFmtId="2" fontId="7" fillId="0" borderId="13" xfId="0" applyNumberFormat="1" applyFont="1" applyBorder="1" applyAlignment="1">
      <alignment horizontal="left" vertical="top" wrapText="1"/>
    </xf>
    <xf numFmtId="49" fontId="7" fillId="0" borderId="5" xfId="0" applyNumberFormat="1" applyFont="1" applyBorder="1" applyAlignment="1">
      <alignment horizontal="left" vertical="top" wrapText="1"/>
    </xf>
    <xf numFmtId="49" fontId="7" fillId="0" borderId="13" xfId="0" applyNumberFormat="1" applyFont="1" applyBorder="1" applyAlignment="1">
      <alignment horizontal="left" vertical="top" wrapText="1"/>
    </xf>
    <xf numFmtId="0" fontId="8" fillId="2" borderId="0" xfId="2" applyFont="1" applyFill="1" applyAlignment="1">
      <alignment horizontal="center" vertical="top" shrinkToFit="1"/>
    </xf>
    <xf numFmtId="0" fontId="8" fillId="2" borderId="0" xfId="2" applyFont="1" applyFill="1" applyBorder="1" applyAlignment="1">
      <alignment horizontal="center" vertical="top" shrinkToFit="1"/>
    </xf>
    <xf numFmtId="0" fontId="8" fillId="2" borderId="16" xfId="2" applyFont="1" applyFill="1" applyBorder="1" applyAlignment="1">
      <alignment horizontal="center" vertical="top"/>
    </xf>
    <xf numFmtId="0" fontId="8" fillId="2" borderId="30" xfId="2" applyFont="1" applyFill="1" applyBorder="1" applyAlignment="1">
      <alignment horizontal="center" vertical="top"/>
    </xf>
    <xf numFmtId="0" fontId="8" fillId="2" borderId="20" xfId="2" applyFont="1" applyFill="1" applyBorder="1" applyAlignment="1">
      <alignment horizontal="center" vertical="top"/>
    </xf>
    <xf numFmtId="0" fontId="8" fillId="2" borderId="17" xfId="2" applyFont="1" applyFill="1" applyBorder="1" applyAlignment="1">
      <alignment horizontal="center" vertical="top" wrapText="1"/>
    </xf>
    <xf numFmtId="0" fontId="8" fillId="2" borderId="3" xfId="2" applyFont="1" applyFill="1" applyBorder="1" applyAlignment="1">
      <alignment horizontal="center" vertical="top" wrapText="1"/>
    </xf>
    <xf numFmtId="0" fontId="8" fillId="2" borderId="21" xfId="2" applyFont="1" applyFill="1" applyBorder="1" applyAlignment="1">
      <alignment horizontal="center" vertical="top" wrapText="1"/>
    </xf>
    <xf numFmtId="4" fontId="7" fillId="0" borderId="17" xfId="3" applyNumberFormat="1" applyFont="1" applyFill="1" applyBorder="1" applyAlignment="1">
      <alignment horizontal="center" vertical="top"/>
    </xf>
    <xf numFmtId="4" fontId="7" fillId="0" borderId="3" xfId="3" applyNumberFormat="1" applyFont="1" applyFill="1" applyBorder="1" applyAlignment="1">
      <alignment horizontal="center" vertical="top"/>
    </xf>
    <xf numFmtId="4" fontId="7" fillId="0" borderId="21" xfId="3" applyNumberFormat="1" applyFont="1" applyFill="1" applyBorder="1" applyAlignment="1">
      <alignment horizontal="center" vertical="top"/>
    </xf>
    <xf numFmtId="0" fontId="7" fillId="0" borderId="17" xfId="2" applyFont="1" applyFill="1" applyBorder="1" applyAlignment="1">
      <alignment horizontal="center" vertical="top"/>
    </xf>
    <xf numFmtId="0" fontId="7" fillId="0" borderId="3" xfId="2" applyFont="1" applyFill="1" applyBorder="1" applyAlignment="1">
      <alignment horizontal="center" vertical="top"/>
    </xf>
    <xf numFmtId="0" fontId="7" fillId="0" borderId="21" xfId="2" applyFont="1" applyFill="1" applyBorder="1" applyAlignment="1">
      <alignment horizontal="center" vertical="top"/>
    </xf>
    <xf numFmtId="43" fontId="7" fillId="0" borderId="17" xfId="3" applyFont="1" applyFill="1" applyBorder="1" applyAlignment="1">
      <alignment horizontal="center" vertical="top" wrapText="1"/>
    </xf>
    <xf numFmtId="43" fontId="7" fillId="0" borderId="3" xfId="3" applyFont="1" applyFill="1" applyBorder="1" applyAlignment="1">
      <alignment horizontal="center" vertical="top" wrapText="1"/>
    </xf>
    <xf numFmtId="43" fontId="7" fillId="0" borderId="21" xfId="3" applyFont="1" applyFill="1" applyBorder="1" applyAlignment="1">
      <alignment horizontal="center" vertical="top" wrapText="1"/>
    </xf>
    <xf numFmtId="0" fontId="7" fillId="0" borderId="17" xfId="2" applyFont="1" applyFill="1" applyBorder="1" applyAlignment="1">
      <alignment horizontal="center" vertical="top" wrapText="1"/>
    </xf>
    <xf numFmtId="0" fontId="7" fillId="0" borderId="4" xfId="2" applyFont="1" applyFill="1" applyBorder="1" applyAlignment="1">
      <alignment horizontal="center" vertical="top" wrapText="1"/>
    </xf>
    <xf numFmtId="4" fontId="7" fillId="0" borderId="2" xfId="3" applyNumberFormat="1" applyFont="1" applyFill="1" applyBorder="1" applyAlignment="1">
      <alignment horizontal="center" vertical="top" wrapText="1"/>
    </xf>
    <xf numFmtId="4" fontId="7" fillId="0" borderId="3" xfId="3" applyNumberFormat="1" applyFont="1" applyFill="1" applyBorder="1" applyAlignment="1">
      <alignment horizontal="center" vertical="top" wrapText="1"/>
    </xf>
    <xf numFmtId="0" fontId="7" fillId="0" borderId="2" xfId="2" applyFont="1" applyFill="1" applyBorder="1" applyAlignment="1">
      <alignment horizontal="center" vertical="top" wrapText="1"/>
    </xf>
    <xf numFmtId="0" fontId="7" fillId="0" borderId="3" xfId="2" applyFont="1" applyFill="1" applyBorder="1" applyAlignment="1">
      <alignment horizontal="center" vertical="top" wrapText="1"/>
    </xf>
    <xf numFmtId="0" fontId="8" fillId="2" borderId="16" xfId="2" applyFont="1" applyFill="1" applyBorder="1" applyAlignment="1">
      <alignment horizontal="center" vertical="top" wrapText="1" shrinkToFit="1"/>
    </xf>
    <xf numFmtId="0" fontId="8" fillId="2" borderId="30" xfId="2" applyFont="1" applyFill="1" applyBorder="1" applyAlignment="1">
      <alignment horizontal="center" vertical="top" wrapText="1" shrinkToFit="1"/>
    </xf>
    <xf numFmtId="0" fontId="8" fillId="2" borderId="20" xfId="2" applyFont="1" applyFill="1" applyBorder="1" applyAlignment="1">
      <alignment horizontal="center" vertical="top" wrapText="1" shrinkToFit="1"/>
    </xf>
    <xf numFmtId="0" fontId="8" fillId="2" borderId="17" xfId="2" applyFont="1" applyFill="1" applyBorder="1" applyAlignment="1">
      <alignment horizontal="center" vertical="top" shrinkToFit="1"/>
    </xf>
    <xf numFmtId="0" fontId="8" fillId="2" borderId="3" xfId="2" applyFont="1" applyFill="1" applyBorder="1" applyAlignment="1">
      <alignment horizontal="center" vertical="top" shrinkToFit="1"/>
    </xf>
    <xf numFmtId="0" fontId="8" fillId="2" borderId="21" xfId="2" applyFont="1" applyFill="1" applyBorder="1" applyAlignment="1">
      <alignment horizontal="center" vertical="top" shrinkToFit="1"/>
    </xf>
    <xf numFmtId="4" fontId="7" fillId="0" borderId="33" xfId="3" applyNumberFormat="1" applyFont="1" applyFill="1" applyBorder="1" applyAlignment="1">
      <alignment horizontal="center" vertical="top"/>
    </xf>
    <xf numFmtId="4" fontId="7" fillId="0" borderId="13" xfId="3" applyNumberFormat="1" applyFont="1" applyFill="1" applyBorder="1" applyAlignment="1">
      <alignment horizontal="center" vertical="top"/>
    </xf>
    <xf numFmtId="4" fontId="7" fillId="0" borderId="4" xfId="3" applyNumberFormat="1" applyFont="1" applyFill="1" applyBorder="1" applyAlignment="1">
      <alignment horizontal="center" vertical="top"/>
    </xf>
    <xf numFmtId="4" fontId="7" fillId="0" borderId="2" xfId="3" applyNumberFormat="1" applyFont="1" applyFill="1" applyBorder="1" applyAlignment="1">
      <alignment horizontal="center" vertical="top"/>
    </xf>
    <xf numFmtId="0" fontId="7" fillId="0" borderId="2" xfId="2" applyFont="1" applyFill="1" applyBorder="1" applyAlignment="1">
      <alignment horizontal="center" vertical="top"/>
    </xf>
    <xf numFmtId="4" fontId="7" fillId="0" borderId="1" xfId="3" applyNumberFormat="1" applyFont="1" applyFill="1" applyBorder="1" applyAlignment="1">
      <alignment horizontal="center" vertical="top" wrapText="1"/>
    </xf>
    <xf numFmtId="4" fontId="7" fillId="0" borderId="1" xfId="3" applyNumberFormat="1" applyFont="1" applyFill="1" applyBorder="1" applyAlignment="1">
      <alignment horizontal="center" vertical="top"/>
    </xf>
    <xf numFmtId="0" fontId="7" fillId="0" borderId="1" xfId="2" applyFont="1" applyFill="1" applyBorder="1" applyAlignment="1">
      <alignment horizontal="center" vertical="top" wrapText="1"/>
    </xf>
    <xf numFmtId="43" fontId="7" fillId="0" borderId="2" xfId="3" applyFont="1" applyFill="1" applyBorder="1" applyAlignment="1">
      <alignment horizontal="center" vertical="top" wrapText="1"/>
    </xf>
    <xf numFmtId="43" fontId="7" fillId="0" borderId="34" xfId="3" applyFont="1" applyFill="1" applyBorder="1" applyAlignment="1">
      <alignment horizontal="left" vertical="top"/>
    </xf>
    <xf numFmtId="43" fontId="7" fillId="0" borderId="31" xfId="3" applyFont="1" applyFill="1" applyBorder="1" applyAlignment="1">
      <alignment horizontal="left" vertical="top"/>
    </xf>
    <xf numFmtId="4" fontId="7" fillId="0" borderId="36" xfId="3" applyNumberFormat="1" applyFont="1" applyFill="1" applyBorder="1" applyAlignment="1">
      <alignment horizontal="center" vertical="top" wrapText="1"/>
    </xf>
    <xf numFmtId="0" fontId="7" fillId="0" borderId="36" xfId="2" applyFont="1" applyFill="1" applyBorder="1" applyAlignment="1">
      <alignment horizontal="center" vertical="top" wrapText="1"/>
    </xf>
    <xf numFmtId="43" fontId="7" fillId="0" borderId="31" xfId="3" applyFont="1" applyFill="1" applyBorder="1" applyAlignment="1">
      <alignment horizontal="center" vertical="top"/>
    </xf>
    <xf numFmtId="43" fontId="7" fillId="0" borderId="37" xfId="3" applyFont="1" applyFill="1" applyBorder="1" applyAlignment="1">
      <alignment horizontal="left" vertical="top"/>
    </xf>
    <xf numFmtId="43" fontId="7" fillId="0" borderId="38" xfId="3" applyFont="1" applyFill="1" applyBorder="1" applyAlignment="1">
      <alignment horizontal="left" vertical="top"/>
    </xf>
    <xf numFmtId="0" fontId="8" fillId="0" borderId="0" xfId="2" applyFont="1" applyAlignment="1">
      <alignment horizontal="center" vertical="top"/>
    </xf>
    <xf numFmtId="4" fontId="7" fillId="0" borderId="4" xfId="3" applyNumberFormat="1" applyFont="1" applyFill="1" applyBorder="1" applyAlignment="1">
      <alignment horizontal="center" vertical="top" wrapText="1"/>
    </xf>
    <xf numFmtId="43" fontId="7" fillId="0" borderId="4" xfId="3" applyFont="1" applyFill="1" applyBorder="1" applyAlignment="1">
      <alignment horizontal="center" vertical="top" wrapText="1"/>
    </xf>
    <xf numFmtId="0" fontId="8" fillId="2" borderId="17" xfId="2" applyFont="1" applyFill="1" applyBorder="1" applyAlignment="1">
      <alignment horizontal="center" vertical="top"/>
    </xf>
    <xf numFmtId="0" fontId="8" fillId="2" borderId="3" xfId="2" applyFont="1" applyFill="1" applyBorder="1" applyAlignment="1">
      <alignment horizontal="center" vertical="top"/>
    </xf>
    <xf numFmtId="0" fontId="8" fillId="2" borderId="21" xfId="2" applyFont="1" applyFill="1" applyBorder="1" applyAlignment="1">
      <alignment horizontal="center" vertical="top"/>
    </xf>
    <xf numFmtId="4" fontId="7" fillId="0" borderId="17" xfId="3" applyNumberFormat="1" applyFont="1" applyFill="1" applyBorder="1" applyAlignment="1">
      <alignment horizontal="center" vertical="top" wrapText="1"/>
    </xf>
  </cellXfs>
  <cellStyles count="12">
    <cellStyle name="Comma 2" xfId="5"/>
    <cellStyle name="Comma 3" xfId="3"/>
    <cellStyle name="Normal 2" xfId="2"/>
    <cellStyle name="Normal 2 2" xfId="8"/>
    <cellStyle name="Normal 3" xfId="9"/>
    <cellStyle name="เครื่องหมายจุลภาค" xfId="1" builtinId="3"/>
    <cellStyle name="เครื่องหมายจุลภาค 2" xfId="7"/>
    <cellStyle name="เครื่องหมายจุลภาค 3" xfId="10"/>
    <cellStyle name="ปกติ" xfId="0" builtinId="0"/>
    <cellStyle name="ปกติ 2" xfId="4"/>
    <cellStyle name="ปกติ 3" xfId="6"/>
    <cellStyle name="ปกติ_2  ใบสำคัญคู่จ่ายค่าใช้จ่ายต่าง ๆ (ทำไม้สวนป่า)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862</xdr:row>
      <xdr:rowOff>19051</xdr:rowOff>
    </xdr:from>
    <xdr:to>
      <xdr:col>8</xdr:col>
      <xdr:colOff>1419225</xdr:colOff>
      <xdr:row>863</xdr:row>
      <xdr:rowOff>28576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FFC43EC4-271E-42BF-9BCD-E756C54CA54C}"/>
            </a:ext>
          </a:extLst>
        </xdr:cNvPr>
        <xdr:cNvSpPr txBox="1"/>
      </xdr:nvSpPr>
      <xdr:spPr>
        <a:xfrm>
          <a:off x="13077825" y="19051"/>
          <a:ext cx="1171575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105"/>
  <sheetViews>
    <sheetView tabSelected="1" topLeftCell="A1811" zoomScale="90" zoomScaleNormal="90" workbookViewId="0">
      <selection activeCell="A41" sqref="A41:I41"/>
    </sheetView>
  </sheetViews>
  <sheetFormatPr defaultRowHeight="24" x14ac:dyDescent="0.2"/>
  <cols>
    <col min="1" max="1" width="7.125" style="306" customWidth="1"/>
    <col min="2" max="2" width="39.5" style="106" bestFit="1" customWidth="1"/>
    <col min="3" max="3" width="15.125" style="395" bestFit="1" customWidth="1"/>
    <col min="4" max="4" width="13.375" style="395" customWidth="1"/>
    <col min="5" max="5" width="13.75" style="106" customWidth="1"/>
    <col min="6" max="6" width="33.5" style="306" customWidth="1"/>
    <col min="7" max="7" width="27.625" style="306" bestFit="1" customWidth="1"/>
    <col min="8" max="8" width="17.75" style="106" bestFit="1" customWidth="1"/>
    <col min="9" max="9" width="22.75" style="106" bestFit="1" customWidth="1"/>
    <col min="10" max="10" width="41.625" style="106" bestFit="1" customWidth="1"/>
    <col min="11" max="11" width="17.5" style="106" bestFit="1" customWidth="1"/>
    <col min="12" max="12" width="41.5" style="106" bestFit="1" customWidth="1"/>
    <col min="13" max="13" width="27.75" style="106" bestFit="1" customWidth="1"/>
    <col min="14" max="16384" width="9" style="106"/>
  </cols>
  <sheetData>
    <row r="1" spans="1:9" x14ac:dyDescent="0.2">
      <c r="A1" s="425" t="s">
        <v>1859</v>
      </c>
      <c r="B1" s="425"/>
      <c r="C1" s="425"/>
      <c r="D1" s="425"/>
      <c r="E1" s="425"/>
      <c r="F1" s="425"/>
      <c r="G1" s="425"/>
      <c r="H1" s="425"/>
      <c r="I1" s="425"/>
    </row>
    <row r="2" spans="1:9" x14ac:dyDescent="0.2">
      <c r="A2" s="426" t="s">
        <v>0</v>
      </c>
      <c r="B2" s="426"/>
      <c r="C2" s="426"/>
      <c r="D2" s="426"/>
      <c r="E2" s="426"/>
      <c r="F2" s="426"/>
      <c r="G2" s="426"/>
      <c r="H2" s="426"/>
      <c r="I2" s="426"/>
    </row>
    <row r="3" spans="1:9" x14ac:dyDescent="0.2">
      <c r="A3" s="427" t="s">
        <v>25</v>
      </c>
      <c r="B3" s="427"/>
      <c r="C3" s="427"/>
      <c r="D3" s="427"/>
      <c r="E3" s="427"/>
      <c r="F3" s="427"/>
      <c r="G3" s="427"/>
      <c r="H3" s="427"/>
      <c r="I3" s="427"/>
    </row>
    <row r="4" spans="1:9" ht="48" x14ac:dyDescent="0.2">
      <c r="A4" s="186" t="s">
        <v>1</v>
      </c>
      <c r="B4" s="186" t="s">
        <v>2</v>
      </c>
      <c r="C4" s="187" t="s">
        <v>23</v>
      </c>
      <c r="D4" s="187" t="s">
        <v>3</v>
      </c>
      <c r="E4" s="186" t="s">
        <v>4</v>
      </c>
      <c r="F4" s="186" t="s">
        <v>5</v>
      </c>
      <c r="G4" s="186" t="s">
        <v>6</v>
      </c>
      <c r="H4" s="186" t="s">
        <v>7</v>
      </c>
      <c r="I4" s="186" t="s">
        <v>8</v>
      </c>
    </row>
    <row r="5" spans="1:9" x14ac:dyDescent="0.2">
      <c r="A5" s="424">
        <v>1</v>
      </c>
      <c r="B5" s="428" t="s">
        <v>26</v>
      </c>
      <c r="C5" s="429" t="s">
        <v>27</v>
      </c>
      <c r="D5" s="429" t="str">
        <f>+C5</f>
        <v>3,560.00 บาท</v>
      </c>
      <c r="E5" s="424" t="s">
        <v>9</v>
      </c>
      <c r="F5" s="111" t="s">
        <v>28</v>
      </c>
      <c r="G5" s="111" t="str">
        <f>+F5</f>
        <v>หจก.ท็อป พี ซี คอมพิวเตอร์</v>
      </c>
      <c r="H5" s="433" t="s">
        <v>14</v>
      </c>
      <c r="I5" s="111" t="s">
        <v>29</v>
      </c>
    </row>
    <row r="6" spans="1:9" x14ac:dyDescent="0.2">
      <c r="A6" s="424"/>
      <c r="B6" s="428"/>
      <c r="C6" s="429"/>
      <c r="D6" s="429"/>
      <c r="E6" s="424"/>
      <c r="F6" s="116" t="s">
        <v>11</v>
      </c>
      <c r="G6" s="116" t="s">
        <v>13</v>
      </c>
      <c r="H6" s="431"/>
      <c r="I6" s="116" t="s">
        <v>30</v>
      </c>
    </row>
    <row r="7" spans="1:9" x14ac:dyDescent="0.2">
      <c r="A7" s="424"/>
      <c r="B7" s="428"/>
      <c r="C7" s="429"/>
      <c r="D7" s="429"/>
      <c r="E7" s="424"/>
      <c r="F7" s="188" t="str">
        <f>+C5</f>
        <v>3,560.00 บาท</v>
      </c>
      <c r="G7" s="188" t="str">
        <f>+C5</f>
        <v>3,560.00 บาท</v>
      </c>
      <c r="H7" s="432"/>
      <c r="I7" s="127"/>
    </row>
    <row r="8" spans="1:9" x14ac:dyDescent="0.2">
      <c r="A8" s="424">
        <v>2</v>
      </c>
      <c r="B8" s="428" t="s">
        <v>19</v>
      </c>
      <c r="C8" s="429" t="s">
        <v>31</v>
      </c>
      <c r="D8" s="429" t="str">
        <f t="shared" ref="D8" si="0">+C8</f>
        <v>350.00 บาท</v>
      </c>
      <c r="E8" s="424" t="s">
        <v>9</v>
      </c>
      <c r="F8" s="111" t="s">
        <v>20</v>
      </c>
      <c r="G8" s="111" t="str">
        <f>+F8</f>
        <v>บี สติ๊กเกอร์</v>
      </c>
      <c r="H8" s="433" t="s">
        <v>14</v>
      </c>
      <c r="I8" s="111" t="s">
        <v>32</v>
      </c>
    </row>
    <row r="9" spans="1:9" x14ac:dyDescent="0.2">
      <c r="A9" s="424"/>
      <c r="B9" s="428"/>
      <c r="C9" s="429"/>
      <c r="D9" s="429"/>
      <c r="E9" s="424"/>
      <c r="F9" s="116" t="s">
        <v>11</v>
      </c>
      <c r="G9" s="116" t="s">
        <v>13</v>
      </c>
      <c r="H9" s="431"/>
      <c r="I9" s="116" t="s">
        <v>33</v>
      </c>
    </row>
    <row r="10" spans="1:9" x14ac:dyDescent="0.2">
      <c r="A10" s="424"/>
      <c r="B10" s="428"/>
      <c r="C10" s="429"/>
      <c r="D10" s="429"/>
      <c r="E10" s="424"/>
      <c r="F10" s="188" t="str">
        <f t="shared" ref="F10" si="1">+C8</f>
        <v>350.00 บาท</v>
      </c>
      <c r="G10" s="188" t="str">
        <f t="shared" ref="G10" si="2">+C8</f>
        <v>350.00 บาท</v>
      </c>
      <c r="H10" s="432"/>
      <c r="I10" s="124"/>
    </row>
    <row r="11" spans="1:9" x14ac:dyDescent="0.2">
      <c r="A11" s="424">
        <v>3</v>
      </c>
      <c r="B11" s="430" t="s">
        <v>16</v>
      </c>
      <c r="C11" s="429" t="s">
        <v>12</v>
      </c>
      <c r="D11" s="429" t="str">
        <f t="shared" ref="D11" si="3">+C11</f>
        <v>560.00 บาท</v>
      </c>
      <c r="E11" s="424" t="s">
        <v>9</v>
      </c>
      <c r="F11" s="111" t="s">
        <v>10</v>
      </c>
      <c r="G11" s="111" t="str">
        <f t="shared" ref="G11" si="4">+F11</f>
        <v>น้ำดื่มศิริวรรณ</v>
      </c>
      <c r="H11" s="433" t="s">
        <v>14</v>
      </c>
      <c r="I11" s="111" t="s">
        <v>34</v>
      </c>
    </row>
    <row r="12" spans="1:9" x14ac:dyDescent="0.2">
      <c r="A12" s="424"/>
      <c r="B12" s="430"/>
      <c r="C12" s="429"/>
      <c r="D12" s="429"/>
      <c r="E12" s="424"/>
      <c r="F12" s="116" t="s">
        <v>11</v>
      </c>
      <c r="G12" s="116" t="s">
        <v>13</v>
      </c>
      <c r="H12" s="431"/>
      <c r="I12" s="116" t="s">
        <v>35</v>
      </c>
    </row>
    <row r="13" spans="1:9" x14ac:dyDescent="0.2">
      <c r="A13" s="424"/>
      <c r="B13" s="430"/>
      <c r="C13" s="429"/>
      <c r="D13" s="429"/>
      <c r="E13" s="424"/>
      <c r="F13" s="188" t="str">
        <f t="shared" ref="F13" si="5">+C11</f>
        <v>560.00 บาท</v>
      </c>
      <c r="G13" s="188" t="str">
        <f t="shared" ref="G13" si="6">+C11</f>
        <v>560.00 บาท</v>
      </c>
      <c r="H13" s="432"/>
      <c r="I13" s="124"/>
    </row>
    <row r="14" spans="1:9" x14ac:dyDescent="0.2">
      <c r="A14" s="433">
        <v>4</v>
      </c>
      <c r="B14" s="438" t="s">
        <v>36</v>
      </c>
      <c r="C14" s="439" t="s">
        <v>37</v>
      </c>
      <c r="D14" s="439" t="str">
        <f t="shared" ref="D14" si="7">+C14</f>
        <v>3,810.00 บาท</v>
      </c>
      <c r="E14" s="433" t="s">
        <v>9</v>
      </c>
      <c r="F14" s="111" t="s">
        <v>38</v>
      </c>
      <c r="G14" s="111" t="str">
        <f t="shared" ref="G14" si="8">+F14</f>
        <v>พี.เอ็น.ป้ายสวยดีไซน์</v>
      </c>
      <c r="H14" s="433" t="s">
        <v>14</v>
      </c>
      <c r="I14" s="111" t="s">
        <v>41</v>
      </c>
    </row>
    <row r="15" spans="1:9" x14ac:dyDescent="0.2">
      <c r="A15" s="431"/>
      <c r="B15" s="434"/>
      <c r="C15" s="436"/>
      <c r="D15" s="436"/>
      <c r="E15" s="431"/>
      <c r="F15" s="116" t="s">
        <v>11</v>
      </c>
      <c r="G15" s="116" t="s">
        <v>13</v>
      </c>
      <c r="H15" s="431"/>
      <c r="I15" s="116" t="s">
        <v>40</v>
      </c>
    </row>
    <row r="16" spans="1:9" x14ac:dyDescent="0.2">
      <c r="A16" s="431"/>
      <c r="B16" s="434"/>
      <c r="C16" s="436"/>
      <c r="D16" s="436"/>
      <c r="E16" s="431"/>
      <c r="F16" s="189" t="s">
        <v>39</v>
      </c>
      <c r="G16" s="189" t="s">
        <v>39</v>
      </c>
      <c r="H16" s="431"/>
      <c r="I16" s="113"/>
    </row>
    <row r="17" spans="1:9" x14ac:dyDescent="0.2">
      <c r="A17" s="431"/>
      <c r="B17" s="434"/>
      <c r="C17" s="436"/>
      <c r="D17" s="436"/>
      <c r="E17" s="431"/>
      <c r="F17" s="116" t="s">
        <v>42</v>
      </c>
      <c r="G17" s="116" t="str">
        <f t="shared" ref="G17" si="9">+F17</f>
        <v>บุญ บุญ สังฆภัณฑ์</v>
      </c>
      <c r="H17" s="431" t="s">
        <v>14</v>
      </c>
      <c r="I17" s="431" t="s">
        <v>44</v>
      </c>
    </row>
    <row r="18" spans="1:9" x14ac:dyDescent="0.2">
      <c r="A18" s="431"/>
      <c r="B18" s="434"/>
      <c r="C18" s="436"/>
      <c r="D18" s="436"/>
      <c r="E18" s="431"/>
      <c r="F18" s="116" t="s">
        <v>11</v>
      </c>
      <c r="G18" s="116" t="s">
        <v>13</v>
      </c>
      <c r="H18" s="431"/>
      <c r="I18" s="431"/>
    </row>
    <row r="19" spans="1:9" x14ac:dyDescent="0.2">
      <c r="A19" s="432"/>
      <c r="B19" s="435"/>
      <c r="C19" s="437"/>
      <c r="D19" s="437"/>
      <c r="E19" s="432"/>
      <c r="F19" s="188" t="s">
        <v>43</v>
      </c>
      <c r="G19" s="188" t="str">
        <f>+F19</f>
        <v>2,310.00 บาท</v>
      </c>
      <c r="H19" s="432"/>
      <c r="I19" s="432"/>
    </row>
    <row r="20" spans="1:9" x14ac:dyDescent="0.2">
      <c r="A20" s="424">
        <v>5</v>
      </c>
      <c r="B20" s="428" t="s">
        <v>45</v>
      </c>
      <c r="C20" s="429" t="s">
        <v>46</v>
      </c>
      <c r="D20" s="429" t="str">
        <f t="shared" ref="D20" si="10">+C20</f>
        <v>308.00 บาท</v>
      </c>
      <c r="E20" s="424" t="s">
        <v>9</v>
      </c>
      <c r="F20" s="111" t="s">
        <v>15</v>
      </c>
      <c r="G20" s="111" t="str">
        <f t="shared" ref="G20" si="11">+F20</f>
        <v>ร้านหน้าค่ายถ่ายเอกสาร</v>
      </c>
      <c r="H20" s="424" t="s">
        <v>14</v>
      </c>
      <c r="I20" s="111" t="s">
        <v>24</v>
      </c>
    </row>
    <row r="21" spans="1:9" x14ac:dyDescent="0.2">
      <c r="A21" s="424"/>
      <c r="B21" s="428"/>
      <c r="C21" s="429"/>
      <c r="D21" s="429"/>
      <c r="E21" s="424"/>
      <c r="F21" s="116" t="s">
        <v>11</v>
      </c>
      <c r="G21" s="116" t="s">
        <v>13</v>
      </c>
      <c r="H21" s="424"/>
      <c r="I21" s="116" t="s">
        <v>47</v>
      </c>
    </row>
    <row r="22" spans="1:9" x14ac:dyDescent="0.2">
      <c r="A22" s="424"/>
      <c r="B22" s="428"/>
      <c r="C22" s="429"/>
      <c r="D22" s="429"/>
      <c r="E22" s="424"/>
      <c r="F22" s="188" t="str">
        <f t="shared" ref="F22" si="12">+C20</f>
        <v>308.00 บาท</v>
      </c>
      <c r="G22" s="188" t="str">
        <f t="shared" ref="G22" si="13">+C20</f>
        <v>308.00 บาท</v>
      </c>
      <c r="H22" s="424"/>
      <c r="I22" s="124"/>
    </row>
    <row r="23" spans="1:9" x14ac:dyDescent="0.2">
      <c r="A23" s="424">
        <v>6</v>
      </c>
      <c r="B23" s="428" t="s">
        <v>48</v>
      </c>
      <c r="C23" s="429" t="s">
        <v>49</v>
      </c>
      <c r="D23" s="429" t="str">
        <f t="shared" ref="D23" si="14">+C23</f>
        <v>1,250.00 บาท</v>
      </c>
      <c r="E23" s="424" t="s">
        <v>9</v>
      </c>
      <c r="F23" s="111" t="s">
        <v>28</v>
      </c>
      <c r="G23" s="111" t="str">
        <f t="shared" ref="G23" si="15">+F23</f>
        <v>หจก.ท็อป พี ซี คอมพิวเตอร์</v>
      </c>
      <c r="H23" s="424" t="s">
        <v>14</v>
      </c>
      <c r="I23" s="111" t="s">
        <v>50</v>
      </c>
    </row>
    <row r="24" spans="1:9" x14ac:dyDescent="0.2">
      <c r="A24" s="424"/>
      <c r="B24" s="428"/>
      <c r="C24" s="429"/>
      <c r="D24" s="429"/>
      <c r="E24" s="424"/>
      <c r="F24" s="116" t="s">
        <v>11</v>
      </c>
      <c r="G24" s="116" t="s">
        <v>13</v>
      </c>
      <c r="H24" s="424"/>
      <c r="I24" s="116" t="s">
        <v>51</v>
      </c>
    </row>
    <row r="25" spans="1:9" x14ac:dyDescent="0.2">
      <c r="A25" s="424"/>
      <c r="B25" s="428"/>
      <c r="C25" s="429"/>
      <c r="D25" s="429"/>
      <c r="E25" s="424"/>
      <c r="F25" s="188" t="str">
        <f>+C23</f>
        <v>1,250.00 บาท</v>
      </c>
      <c r="G25" s="188" t="str">
        <f t="shared" ref="G25" si="16">+C23</f>
        <v>1,250.00 บาท</v>
      </c>
      <c r="H25" s="424"/>
      <c r="I25" s="124"/>
    </row>
    <row r="26" spans="1:9" x14ac:dyDescent="0.2">
      <c r="A26" s="424">
        <v>7</v>
      </c>
      <c r="B26" s="428" t="s">
        <v>52</v>
      </c>
      <c r="C26" s="429" t="s">
        <v>53</v>
      </c>
      <c r="D26" s="429" t="s">
        <v>53</v>
      </c>
      <c r="E26" s="424" t="s">
        <v>9</v>
      </c>
      <c r="F26" s="111" t="s">
        <v>54</v>
      </c>
      <c r="G26" s="111" t="str">
        <f t="shared" ref="G26" si="17">+F26</f>
        <v>โครงการล้างรถค่ายสุรศักดิ์</v>
      </c>
      <c r="H26" s="424" t="s">
        <v>14</v>
      </c>
      <c r="I26" s="111" t="s">
        <v>55</v>
      </c>
    </row>
    <row r="27" spans="1:9" x14ac:dyDescent="0.2">
      <c r="A27" s="424"/>
      <c r="B27" s="428"/>
      <c r="C27" s="429"/>
      <c r="D27" s="429"/>
      <c r="E27" s="424"/>
      <c r="F27" s="116" t="s">
        <v>11</v>
      </c>
      <c r="G27" s="116" t="s">
        <v>13</v>
      </c>
      <c r="H27" s="424"/>
      <c r="I27" s="116" t="s">
        <v>56</v>
      </c>
    </row>
    <row r="28" spans="1:9" x14ac:dyDescent="0.2">
      <c r="A28" s="424"/>
      <c r="B28" s="428"/>
      <c r="C28" s="429"/>
      <c r="D28" s="429"/>
      <c r="E28" s="424"/>
      <c r="F28" s="188" t="str">
        <f>+C26</f>
        <v>220.00 บาท</v>
      </c>
      <c r="G28" s="188" t="str">
        <f t="shared" ref="G28" si="18">+C26</f>
        <v>220.00 บาท</v>
      </c>
      <c r="H28" s="424"/>
      <c r="I28" s="127"/>
    </row>
    <row r="29" spans="1:9" x14ac:dyDescent="0.2">
      <c r="A29" s="424">
        <v>8</v>
      </c>
      <c r="B29" s="430" t="s">
        <v>57</v>
      </c>
      <c r="C29" s="429" t="s">
        <v>58</v>
      </c>
      <c r="D29" s="429" t="str">
        <f t="shared" ref="D29" si="19">+C29</f>
        <v>135.00 บาท</v>
      </c>
      <c r="E29" s="424" t="s">
        <v>9</v>
      </c>
      <c r="F29" s="111" t="s">
        <v>59</v>
      </c>
      <c r="G29" s="111" t="str">
        <f t="shared" ref="G29" si="20">+F29</f>
        <v>วัฒนาภัณฑ์</v>
      </c>
      <c r="H29" s="424" t="s">
        <v>14</v>
      </c>
      <c r="I29" s="111" t="s">
        <v>60</v>
      </c>
    </row>
    <row r="30" spans="1:9" x14ac:dyDescent="0.2">
      <c r="A30" s="424"/>
      <c r="B30" s="430"/>
      <c r="C30" s="429"/>
      <c r="D30" s="429"/>
      <c r="E30" s="424"/>
      <c r="F30" s="116" t="s">
        <v>11</v>
      </c>
      <c r="G30" s="116" t="s">
        <v>13</v>
      </c>
      <c r="H30" s="424"/>
      <c r="I30" s="116" t="s">
        <v>56</v>
      </c>
    </row>
    <row r="31" spans="1:9" x14ac:dyDescent="0.2">
      <c r="A31" s="424"/>
      <c r="B31" s="430"/>
      <c r="C31" s="429"/>
      <c r="D31" s="429"/>
      <c r="E31" s="424"/>
      <c r="F31" s="188" t="str">
        <f t="shared" ref="F31" si="21">+C29</f>
        <v>135.00 บาท</v>
      </c>
      <c r="G31" s="188" t="str">
        <f t="shared" ref="G31" si="22">+C29</f>
        <v>135.00 บาท</v>
      </c>
      <c r="H31" s="424"/>
      <c r="I31" s="124"/>
    </row>
    <row r="32" spans="1:9" x14ac:dyDescent="0.2">
      <c r="A32" s="424">
        <v>9</v>
      </c>
      <c r="B32" s="428" t="s">
        <v>21</v>
      </c>
      <c r="C32" s="429" t="s">
        <v>62</v>
      </c>
      <c r="D32" s="429" t="s">
        <v>62</v>
      </c>
      <c r="E32" s="424" t="s">
        <v>9</v>
      </c>
      <c r="F32" s="111" t="s">
        <v>20</v>
      </c>
      <c r="G32" s="111" t="str">
        <f t="shared" ref="G32" si="23">+F32</f>
        <v>บี สติ๊กเกอร์</v>
      </c>
      <c r="H32" s="424" t="s">
        <v>14</v>
      </c>
      <c r="I32" s="111" t="s">
        <v>63</v>
      </c>
    </row>
    <row r="33" spans="1:13" x14ac:dyDescent="0.2">
      <c r="A33" s="424"/>
      <c r="B33" s="428"/>
      <c r="C33" s="429"/>
      <c r="D33" s="429"/>
      <c r="E33" s="424"/>
      <c r="F33" s="116" t="s">
        <v>11</v>
      </c>
      <c r="G33" s="116" t="s">
        <v>13</v>
      </c>
      <c r="H33" s="424"/>
      <c r="I33" s="116" t="s">
        <v>22</v>
      </c>
    </row>
    <row r="34" spans="1:13" x14ac:dyDescent="0.2">
      <c r="A34" s="424"/>
      <c r="B34" s="428"/>
      <c r="C34" s="429"/>
      <c r="D34" s="429"/>
      <c r="E34" s="424"/>
      <c r="F34" s="188" t="str">
        <f t="shared" ref="F34" si="24">+C32</f>
        <v>80.00 บาท</v>
      </c>
      <c r="G34" s="188" t="str">
        <f t="shared" ref="G34" si="25">+C32</f>
        <v>80.00 บาท</v>
      </c>
      <c r="H34" s="424"/>
      <c r="I34" s="124"/>
    </row>
    <row r="35" spans="1:13" x14ac:dyDescent="0.2">
      <c r="A35" s="424">
        <v>10</v>
      </c>
      <c r="B35" s="428" t="s">
        <v>16</v>
      </c>
      <c r="C35" s="429" t="s">
        <v>18</v>
      </c>
      <c r="D35" s="429" t="str">
        <f t="shared" ref="D35" si="26">+C35</f>
        <v>450.00 บาท</v>
      </c>
      <c r="E35" s="424" t="s">
        <v>9</v>
      </c>
      <c r="F35" s="111" t="s">
        <v>17</v>
      </c>
      <c r="G35" s="111" t="str">
        <f t="shared" ref="G35" si="27">+F35</f>
        <v>สมศักดิ์</v>
      </c>
      <c r="H35" s="424" t="s">
        <v>14</v>
      </c>
      <c r="I35" s="111" t="s">
        <v>63</v>
      </c>
    </row>
    <row r="36" spans="1:13" x14ac:dyDescent="0.2">
      <c r="A36" s="424"/>
      <c r="B36" s="428"/>
      <c r="C36" s="429"/>
      <c r="D36" s="429"/>
      <c r="E36" s="424"/>
      <c r="F36" s="116" t="s">
        <v>11</v>
      </c>
      <c r="G36" s="116" t="s">
        <v>13</v>
      </c>
      <c r="H36" s="424"/>
      <c r="I36" s="116" t="s">
        <v>61</v>
      </c>
    </row>
    <row r="37" spans="1:13" x14ac:dyDescent="0.2">
      <c r="A37" s="424"/>
      <c r="B37" s="428"/>
      <c r="C37" s="429"/>
      <c r="D37" s="429"/>
      <c r="E37" s="424"/>
      <c r="F37" s="188" t="str">
        <f t="shared" ref="F37" si="28">+C35</f>
        <v>450.00 บาท</v>
      </c>
      <c r="G37" s="188" t="str">
        <f t="shared" ref="G37" si="29">+C35</f>
        <v>450.00 บาท</v>
      </c>
      <c r="H37" s="424"/>
      <c r="I37" s="124"/>
    </row>
    <row r="39" spans="1:13" x14ac:dyDescent="0.2">
      <c r="A39" s="81"/>
      <c r="B39" s="82"/>
      <c r="C39" s="82"/>
      <c r="D39" s="82"/>
      <c r="E39" s="82"/>
      <c r="F39" s="83"/>
      <c r="G39" s="83"/>
      <c r="H39" s="83"/>
      <c r="I39" s="83"/>
      <c r="J39" s="83"/>
      <c r="K39" s="83"/>
      <c r="L39" s="82"/>
      <c r="M39" s="84" t="s">
        <v>83</v>
      </c>
    </row>
    <row r="40" spans="1:13" x14ac:dyDescent="0.2">
      <c r="A40" s="451" t="s">
        <v>84</v>
      </c>
      <c r="B40" s="451"/>
      <c r="C40" s="451"/>
      <c r="D40" s="451"/>
      <c r="E40" s="451"/>
      <c r="F40" s="451"/>
      <c r="G40" s="451"/>
      <c r="H40" s="451"/>
      <c r="I40" s="451"/>
      <c r="J40" s="396"/>
      <c r="K40" s="396"/>
      <c r="L40" s="396"/>
      <c r="M40" s="396"/>
    </row>
    <row r="41" spans="1:13" x14ac:dyDescent="0.2">
      <c r="A41" s="451" t="s">
        <v>85</v>
      </c>
      <c r="B41" s="451"/>
      <c r="C41" s="451"/>
      <c r="D41" s="451"/>
      <c r="E41" s="451"/>
      <c r="F41" s="451"/>
      <c r="G41" s="451"/>
      <c r="H41" s="451"/>
      <c r="I41" s="451"/>
      <c r="J41" s="396"/>
      <c r="K41" s="396"/>
      <c r="L41" s="396"/>
      <c r="M41" s="396"/>
    </row>
    <row r="42" spans="1:13" x14ac:dyDescent="0.2">
      <c r="A42" s="452" t="s">
        <v>86</v>
      </c>
      <c r="B42" s="452"/>
      <c r="C42" s="452"/>
      <c r="D42" s="452"/>
      <c r="E42" s="452"/>
      <c r="F42" s="452"/>
      <c r="G42" s="452"/>
      <c r="H42" s="452"/>
      <c r="I42" s="452"/>
      <c r="J42" s="397"/>
      <c r="K42" s="397"/>
      <c r="L42" s="397"/>
      <c r="M42" s="397"/>
    </row>
    <row r="43" spans="1:13" ht="72" x14ac:dyDescent="0.2">
      <c r="A43" s="398" t="s">
        <v>1</v>
      </c>
      <c r="B43" s="398" t="s">
        <v>87</v>
      </c>
      <c r="C43" s="399" t="s">
        <v>88</v>
      </c>
      <c r="D43" s="398" t="s">
        <v>3</v>
      </c>
      <c r="E43" s="398" t="s">
        <v>69</v>
      </c>
      <c r="F43" s="400" t="s">
        <v>89</v>
      </c>
      <c r="G43" s="400" t="s">
        <v>90</v>
      </c>
      <c r="H43" s="398" t="s">
        <v>7</v>
      </c>
      <c r="I43" s="399" t="s">
        <v>91</v>
      </c>
    </row>
    <row r="44" spans="1:13" ht="21.75" customHeight="1" x14ac:dyDescent="0.2">
      <c r="A44" s="85">
        <v>1</v>
      </c>
      <c r="B44" s="86" t="s">
        <v>92</v>
      </c>
      <c r="C44" s="87" t="s">
        <v>1970</v>
      </c>
      <c r="D44" s="87" t="s">
        <v>1970</v>
      </c>
      <c r="E44" s="85" t="s">
        <v>9</v>
      </c>
      <c r="F44" s="419" t="s">
        <v>93</v>
      </c>
      <c r="G44" s="419" t="str">
        <f>+F44</f>
        <v xml:space="preserve">บจก.อุตรดิตถ์ เอส.ที.เทรดดิ้ง </v>
      </c>
      <c r="H44" s="88" t="s">
        <v>14</v>
      </c>
      <c r="I44" s="85" t="s">
        <v>94</v>
      </c>
    </row>
    <row r="45" spans="1:13" x14ac:dyDescent="0.2">
      <c r="A45" s="89"/>
      <c r="B45" s="89"/>
      <c r="C45" s="90"/>
      <c r="D45" s="90"/>
      <c r="E45" s="91"/>
      <c r="F45" s="420" t="s">
        <v>1861</v>
      </c>
      <c r="G45" s="420" t="s">
        <v>1862</v>
      </c>
      <c r="H45" s="91"/>
      <c r="I45" s="91" t="s">
        <v>98</v>
      </c>
    </row>
    <row r="46" spans="1:13" ht="21.75" customHeight="1" x14ac:dyDescent="0.2">
      <c r="A46" s="85">
        <v>2</v>
      </c>
      <c r="B46" s="86" t="s">
        <v>99</v>
      </c>
      <c r="C46" s="87" t="s">
        <v>1971</v>
      </c>
      <c r="D46" s="87" t="s">
        <v>1971</v>
      </c>
      <c r="E46" s="85" t="s">
        <v>9</v>
      </c>
      <c r="F46" s="419" t="s">
        <v>100</v>
      </c>
      <c r="G46" s="419" t="str">
        <f>+F46</f>
        <v>บจก.สยามโกลบอลเฮ้าส์</v>
      </c>
      <c r="H46" s="88" t="s">
        <v>14</v>
      </c>
      <c r="I46" s="85" t="s">
        <v>101</v>
      </c>
    </row>
    <row r="47" spans="1:13" x14ac:dyDescent="0.2">
      <c r="A47" s="89"/>
      <c r="B47" s="89" t="s">
        <v>102</v>
      </c>
      <c r="C47" s="90"/>
      <c r="D47" s="90"/>
      <c r="E47" s="91"/>
      <c r="F47" s="420" t="s">
        <v>1863</v>
      </c>
      <c r="G47" s="420" t="s">
        <v>1864</v>
      </c>
      <c r="H47" s="91"/>
      <c r="I47" s="91" t="s">
        <v>98</v>
      </c>
    </row>
    <row r="48" spans="1:13" ht="21.75" customHeight="1" x14ac:dyDescent="0.2">
      <c r="A48" s="85">
        <v>3</v>
      </c>
      <c r="B48" s="86" t="s">
        <v>99</v>
      </c>
      <c r="C48" s="87" t="s">
        <v>1972</v>
      </c>
      <c r="D48" s="87" t="s">
        <v>1972</v>
      </c>
      <c r="E48" s="85" t="s">
        <v>9</v>
      </c>
      <c r="F48" s="419" t="s">
        <v>100</v>
      </c>
      <c r="G48" s="419" t="str">
        <f>+F48</f>
        <v>บจก.สยามโกลบอลเฮ้าส์</v>
      </c>
      <c r="H48" s="88" t="s">
        <v>14</v>
      </c>
      <c r="I48" s="85" t="s">
        <v>103</v>
      </c>
    </row>
    <row r="49" spans="1:9" x14ac:dyDescent="0.2">
      <c r="A49" s="89"/>
      <c r="B49" s="89" t="s">
        <v>102</v>
      </c>
      <c r="C49" s="90"/>
      <c r="D49" s="90"/>
      <c r="E49" s="91"/>
      <c r="F49" s="420" t="s">
        <v>1865</v>
      </c>
      <c r="G49" s="420" t="s">
        <v>1876</v>
      </c>
      <c r="H49" s="91"/>
      <c r="I49" s="91" t="s">
        <v>104</v>
      </c>
    </row>
    <row r="50" spans="1:9" x14ac:dyDescent="0.2">
      <c r="A50" s="85">
        <v>4</v>
      </c>
      <c r="B50" s="86" t="s">
        <v>99</v>
      </c>
      <c r="C50" s="87" t="s">
        <v>1973</v>
      </c>
      <c r="D50" s="87" t="s">
        <v>1973</v>
      </c>
      <c r="E50" s="85" t="s">
        <v>9</v>
      </c>
      <c r="F50" s="419" t="s">
        <v>105</v>
      </c>
      <c r="G50" s="419" t="str">
        <f>+F50</f>
        <v>ร้าน ไทยอำนวย</v>
      </c>
      <c r="H50" s="88" t="s">
        <v>14</v>
      </c>
      <c r="I50" s="85" t="s">
        <v>106</v>
      </c>
    </row>
    <row r="51" spans="1:9" x14ac:dyDescent="0.2">
      <c r="A51" s="89"/>
      <c r="B51" s="89" t="s">
        <v>102</v>
      </c>
      <c r="C51" s="90"/>
      <c r="D51" s="90"/>
      <c r="E51" s="90"/>
      <c r="F51" s="420" t="s">
        <v>1866</v>
      </c>
      <c r="G51" s="420" t="s">
        <v>1877</v>
      </c>
      <c r="H51" s="91"/>
      <c r="I51" s="91" t="s">
        <v>107</v>
      </c>
    </row>
    <row r="52" spans="1:9" x14ac:dyDescent="0.2">
      <c r="A52" s="85">
        <v>5</v>
      </c>
      <c r="B52" s="86" t="s">
        <v>92</v>
      </c>
      <c r="C52" s="87" t="s">
        <v>1974</v>
      </c>
      <c r="D52" s="87" t="s">
        <v>1974</v>
      </c>
      <c r="E52" s="85" t="s">
        <v>9</v>
      </c>
      <c r="F52" s="419" t="s">
        <v>108</v>
      </c>
      <c r="G52" s="419" t="str">
        <f>+F52</f>
        <v>ร้าน ทวีวอเตอร์</v>
      </c>
      <c r="H52" s="88" t="s">
        <v>14</v>
      </c>
      <c r="I52" s="85" t="s">
        <v>109</v>
      </c>
    </row>
    <row r="53" spans="1:9" x14ac:dyDescent="0.2">
      <c r="A53" s="89"/>
      <c r="B53" s="89"/>
      <c r="C53" s="90"/>
      <c r="D53" s="90"/>
      <c r="E53" s="91"/>
      <c r="F53" s="420" t="s">
        <v>1867</v>
      </c>
      <c r="G53" s="420" t="s">
        <v>1878</v>
      </c>
      <c r="H53" s="91"/>
      <c r="I53" s="91" t="s">
        <v>110</v>
      </c>
    </row>
    <row r="54" spans="1:9" ht="21.75" customHeight="1" x14ac:dyDescent="0.2">
      <c r="A54" s="85">
        <v>6</v>
      </c>
      <c r="B54" s="86" t="s">
        <v>111</v>
      </c>
      <c r="C54" s="87" t="s">
        <v>1975</v>
      </c>
      <c r="D54" s="87" t="s">
        <v>1975</v>
      </c>
      <c r="E54" s="85" t="s">
        <v>9</v>
      </c>
      <c r="F54" s="419" t="s">
        <v>112</v>
      </c>
      <c r="G54" s="419" t="str">
        <f>+F54</f>
        <v>บจก.ปิโตรเลียมไทยคอร์ปอเรชั่น</v>
      </c>
      <c r="H54" s="88" t="s">
        <v>14</v>
      </c>
      <c r="I54" s="85" t="s">
        <v>113</v>
      </c>
    </row>
    <row r="55" spans="1:9" x14ac:dyDescent="0.2">
      <c r="A55" s="89"/>
      <c r="B55" s="89" t="s">
        <v>114</v>
      </c>
      <c r="C55" s="90"/>
      <c r="D55" s="90"/>
      <c r="E55" s="91"/>
      <c r="F55" s="420" t="s">
        <v>1868</v>
      </c>
      <c r="G55" s="420" t="s">
        <v>1879</v>
      </c>
      <c r="H55" s="91"/>
      <c r="I55" s="91" t="s">
        <v>115</v>
      </c>
    </row>
    <row r="56" spans="1:9" x14ac:dyDescent="0.2">
      <c r="A56" s="85">
        <v>7</v>
      </c>
      <c r="B56" s="86" t="s">
        <v>116</v>
      </c>
      <c r="C56" s="87" t="s">
        <v>1976</v>
      </c>
      <c r="D56" s="87" t="s">
        <v>1976</v>
      </c>
      <c r="E56" s="85" t="s">
        <v>9</v>
      </c>
      <c r="F56" s="421" t="s">
        <v>117</v>
      </c>
      <c r="G56" s="421" t="str">
        <f>+F56</f>
        <v>บจก.สตาร์ โอ.เอ.แอนด์ คอมมูนิเคชั่น</v>
      </c>
      <c r="H56" s="88" t="s">
        <v>14</v>
      </c>
      <c r="I56" s="85" t="s">
        <v>118</v>
      </c>
    </row>
    <row r="57" spans="1:9" x14ac:dyDescent="0.2">
      <c r="A57" s="89"/>
      <c r="B57" s="89" t="s">
        <v>119</v>
      </c>
      <c r="C57" s="90"/>
      <c r="D57" s="90"/>
      <c r="E57" s="91"/>
      <c r="F57" s="420" t="s">
        <v>1869</v>
      </c>
      <c r="G57" s="420" t="s">
        <v>1880</v>
      </c>
      <c r="H57" s="91"/>
      <c r="I57" s="91" t="s">
        <v>120</v>
      </c>
    </row>
    <row r="58" spans="1:9" ht="21.75" customHeight="1" x14ac:dyDescent="0.2">
      <c r="A58" s="85">
        <v>8</v>
      </c>
      <c r="B58" s="86" t="s">
        <v>92</v>
      </c>
      <c r="C58" s="87" t="s">
        <v>1977</v>
      </c>
      <c r="D58" s="87" t="s">
        <v>1977</v>
      </c>
      <c r="E58" s="85" t="s">
        <v>9</v>
      </c>
      <c r="F58" s="419" t="s">
        <v>121</v>
      </c>
      <c r="G58" s="419" t="str">
        <f>+F58</f>
        <v>ร้าน มารวยเครื่องครัว</v>
      </c>
      <c r="H58" s="88" t="s">
        <v>14</v>
      </c>
      <c r="I58" s="85" t="s">
        <v>122</v>
      </c>
    </row>
    <row r="59" spans="1:9" x14ac:dyDescent="0.2">
      <c r="A59" s="89"/>
      <c r="B59" s="89"/>
      <c r="C59" s="90"/>
      <c r="D59" s="90"/>
      <c r="E59" s="91"/>
      <c r="F59" s="420" t="s">
        <v>1870</v>
      </c>
      <c r="G59" s="420" t="s">
        <v>1881</v>
      </c>
      <c r="H59" s="91"/>
      <c r="I59" s="91" t="s">
        <v>123</v>
      </c>
    </row>
    <row r="60" spans="1:9" x14ac:dyDescent="0.2">
      <c r="A60" s="85">
        <v>9</v>
      </c>
      <c r="B60" s="86" t="s">
        <v>92</v>
      </c>
      <c r="C60" s="87" t="s">
        <v>1978</v>
      </c>
      <c r="D60" s="87" t="s">
        <v>1978</v>
      </c>
      <c r="E60" s="85" t="s">
        <v>9</v>
      </c>
      <c r="F60" s="419" t="s">
        <v>100</v>
      </c>
      <c r="G60" s="419" t="str">
        <f>+F60</f>
        <v>บจก.สยามโกลบอลเฮ้าส์</v>
      </c>
      <c r="H60" s="88" t="s">
        <v>14</v>
      </c>
      <c r="I60" s="85" t="s">
        <v>124</v>
      </c>
    </row>
    <row r="61" spans="1:9" x14ac:dyDescent="0.2">
      <c r="A61" s="89"/>
      <c r="B61" s="89"/>
      <c r="C61" s="90"/>
      <c r="D61" s="90"/>
      <c r="E61" s="91"/>
      <c r="F61" s="420" t="s">
        <v>1871</v>
      </c>
      <c r="G61" s="420" t="s">
        <v>1882</v>
      </c>
      <c r="H61" s="91"/>
      <c r="I61" s="91" t="s">
        <v>125</v>
      </c>
    </row>
    <row r="62" spans="1:9" x14ac:dyDescent="0.2">
      <c r="A62" s="85">
        <v>10</v>
      </c>
      <c r="B62" s="86" t="s">
        <v>126</v>
      </c>
      <c r="C62" s="87" t="s">
        <v>1979</v>
      </c>
      <c r="D62" s="87" t="s">
        <v>1979</v>
      </c>
      <c r="E62" s="85" t="s">
        <v>9</v>
      </c>
      <c r="F62" s="419" t="s">
        <v>127</v>
      </c>
      <c r="G62" s="419" t="str">
        <f>+F62</f>
        <v>บจก.ศรีพงษ์กรุ๊ป มาร์เก็ตติ้ง</v>
      </c>
      <c r="H62" s="88" t="s">
        <v>14</v>
      </c>
      <c r="I62" s="85" t="s">
        <v>128</v>
      </c>
    </row>
    <row r="63" spans="1:9" x14ac:dyDescent="0.2">
      <c r="A63" s="89"/>
      <c r="B63" s="89"/>
      <c r="C63" s="90"/>
      <c r="D63" s="90"/>
      <c r="E63" s="91"/>
      <c r="F63" s="420" t="s">
        <v>1872</v>
      </c>
      <c r="G63" s="420" t="s">
        <v>1883</v>
      </c>
      <c r="H63" s="91"/>
      <c r="I63" s="91" t="s">
        <v>125</v>
      </c>
    </row>
    <row r="64" spans="1:9" x14ac:dyDescent="0.2">
      <c r="A64" s="85">
        <v>11</v>
      </c>
      <c r="B64" s="86" t="s">
        <v>92</v>
      </c>
      <c r="C64" s="87" t="s">
        <v>1980</v>
      </c>
      <c r="D64" s="87" t="s">
        <v>1980</v>
      </c>
      <c r="E64" s="85" t="s">
        <v>9</v>
      </c>
      <c r="F64" s="419" t="s">
        <v>129</v>
      </c>
      <c r="G64" s="419" t="str">
        <f>+F64</f>
        <v>ร้าน ปวริศร์  โฮมช็อป</v>
      </c>
      <c r="H64" s="88" t="s">
        <v>14</v>
      </c>
      <c r="I64" s="85" t="s">
        <v>130</v>
      </c>
    </row>
    <row r="65" spans="1:9" x14ac:dyDescent="0.2">
      <c r="A65" s="89"/>
      <c r="B65" s="89"/>
      <c r="C65" s="90"/>
      <c r="D65" s="90"/>
      <c r="E65" s="91"/>
      <c r="F65" s="420" t="s">
        <v>1873</v>
      </c>
      <c r="G65" s="420" t="s">
        <v>1884</v>
      </c>
      <c r="H65" s="91"/>
      <c r="I65" s="91" t="s">
        <v>131</v>
      </c>
    </row>
    <row r="66" spans="1:9" x14ac:dyDescent="0.2">
      <c r="A66" s="85">
        <v>12</v>
      </c>
      <c r="B66" s="86" t="s">
        <v>132</v>
      </c>
      <c r="C66" s="87" t="s">
        <v>39</v>
      </c>
      <c r="D66" s="87" t="s">
        <v>39</v>
      </c>
      <c r="E66" s="85" t="s">
        <v>9</v>
      </c>
      <c r="F66" s="421" t="s">
        <v>133</v>
      </c>
      <c r="G66" s="421" t="str">
        <f>+F66</f>
        <v>สถานีน้ำมันเชื้อเพลิง ปตท.สกสค.</v>
      </c>
      <c r="H66" s="88" t="s">
        <v>14</v>
      </c>
      <c r="I66" s="85" t="s">
        <v>134</v>
      </c>
    </row>
    <row r="67" spans="1:9" x14ac:dyDescent="0.2">
      <c r="A67" s="89"/>
      <c r="B67" s="89" t="s">
        <v>114</v>
      </c>
      <c r="C67" s="90"/>
      <c r="D67" s="90"/>
      <c r="E67" s="91"/>
      <c r="F67" s="420" t="s">
        <v>1874</v>
      </c>
      <c r="G67" s="420" t="s">
        <v>1885</v>
      </c>
      <c r="H67" s="91"/>
      <c r="I67" s="91" t="s">
        <v>135</v>
      </c>
    </row>
    <row r="68" spans="1:9" x14ac:dyDescent="0.2">
      <c r="A68" s="85">
        <v>13</v>
      </c>
      <c r="B68" s="86" t="s">
        <v>136</v>
      </c>
      <c r="C68" s="87" t="s">
        <v>39</v>
      </c>
      <c r="D68" s="87" t="s">
        <v>39</v>
      </c>
      <c r="E68" s="85" t="s">
        <v>9</v>
      </c>
      <c r="F68" s="419" t="s">
        <v>112</v>
      </c>
      <c r="G68" s="421" t="str">
        <f>+F68</f>
        <v>บจก.ปิโตรเลียมไทยคอร์ปอเรชั่น</v>
      </c>
      <c r="H68" s="88" t="s">
        <v>14</v>
      </c>
      <c r="I68" s="85" t="s">
        <v>137</v>
      </c>
    </row>
    <row r="69" spans="1:9" x14ac:dyDescent="0.2">
      <c r="A69" s="89"/>
      <c r="B69" s="89" t="s">
        <v>114</v>
      </c>
      <c r="C69" s="90"/>
      <c r="D69" s="90"/>
      <c r="E69" s="91"/>
      <c r="F69" s="420" t="s">
        <v>1874</v>
      </c>
      <c r="G69" s="422" t="s">
        <v>1885</v>
      </c>
      <c r="H69" s="91"/>
      <c r="I69" s="91" t="s">
        <v>138</v>
      </c>
    </row>
    <row r="70" spans="1:9" x14ac:dyDescent="0.2">
      <c r="A70" s="85">
        <v>14</v>
      </c>
      <c r="B70" s="86" t="s">
        <v>92</v>
      </c>
      <c r="C70" s="87" t="s">
        <v>1981</v>
      </c>
      <c r="D70" s="87" t="str">
        <f>+C70</f>
        <v>430.00 บาท</v>
      </c>
      <c r="E70" s="85" t="s">
        <v>9</v>
      </c>
      <c r="F70" s="419" t="s">
        <v>139</v>
      </c>
      <c r="G70" s="419" t="str">
        <f>+F70</f>
        <v>นาย หวน  ขันเกตุ</v>
      </c>
      <c r="H70" s="88" t="s">
        <v>14</v>
      </c>
      <c r="I70" s="85" t="s">
        <v>140</v>
      </c>
    </row>
    <row r="71" spans="1:9" x14ac:dyDescent="0.2">
      <c r="A71" s="89"/>
      <c r="B71" s="89"/>
      <c r="C71" s="90"/>
      <c r="D71" s="90"/>
      <c r="E71" s="91"/>
      <c r="F71" s="420" t="s">
        <v>1875</v>
      </c>
      <c r="G71" s="420" t="s">
        <v>1886</v>
      </c>
      <c r="H71" s="91"/>
      <c r="I71" s="91" t="s">
        <v>138</v>
      </c>
    </row>
    <row r="72" spans="1:9" x14ac:dyDescent="0.2">
      <c r="A72" s="442" t="s">
        <v>64</v>
      </c>
      <c r="B72" s="442"/>
      <c r="C72" s="442"/>
      <c r="D72" s="442"/>
      <c r="E72" s="442"/>
      <c r="F72" s="442"/>
      <c r="G72" s="442"/>
      <c r="H72" s="442"/>
      <c r="I72" s="442"/>
    </row>
    <row r="73" spans="1:9" x14ac:dyDescent="0.2">
      <c r="A73" s="442" t="s">
        <v>65</v>
      </c>
      <c r="B73" s="442"/>
      <c r="C73" s="442"/>
      <c r="D73" s="442"/>
      <c r="E73" s="442"/>
      <c r="F73" s="442"/>
      <c r="G73" s="442"/>
      <c r="H73" s="442"/>
      <c r="I73" s="442"/>
    </row>
    <row r="74" spans="1:9" x14ac:dyDescent="0.2">
      <c r="A74" s="453" t="s">
        <v>66</v>
      </c>
      <c r="B74" s="453"/>
      <c r="C74" s="453"/>
      <c r="D74" s="453"/>
      <c r="E74" s="453"/>
      <c r="F74" s="453"/>
      <c r="G74" s="453"/>
      <c r="H74" s="453"/>
      <c r="I74" s="453"/>
    </row>
    <row r="75" spans="1:9" ht="48" x14ac:dyDescent="0.2">
      <c r="A75" s="137" t="s">
        <v>1</v>
      </c>
      <c r="B75" s="137" t="s">
        <v>67</v>
      </c>
      <c r="C75" s="190" t="s">
        <v>68</v>
      </c>
      <c r="D75" s="137" t="s">
        <v>3</v>
      </c>
      <c r="E75" s="137" t="s">
        <v>69</v>
      </c>
      <c r="F75" s="190" t="s">
        <v>5</v>
      </c>
      <c r="G75" s="190" t="s">
        <v>70</v>
      </c>
      <c r="H75" s="137" t="s">
        <v>71</v>
      </c>
      <c r="I75" s="191" t="s">
        <v>72</v>
      </c>
    </row>
    <row r="76" spans="1:9" ht="48" x14ac:dyDescent="0.2">
      <c r="A76" s="65">
        <v>1</v>
      </c>
      <c r="B76" s="270" t="s">
        <v>73</v>
      </c>
      <c r="C76" s="192" t="s">
        <v>1887</v>
      </c>
      <c r="D76" s="193" t="s">
        <v>1887</v>
      </c>
      <c r="E76" s="192" t="s">
        <v>9</v>
      </c>
      <c r="F76" s="192" t="s">
        <v>1888</v>
      </c>
      <c r="G76" s="401" t="s">
        <v>1889</v>
      </c>
      <c r="H76" s="192" t="s">
        <v>74</v>
      </c>
      <c r="I76" s="402" t="s">
        <v>1922</v>
      </c>
    </row>
    <row r="77" spans="1:9" ht="48" x14ac:dyDescent="0.2">
      <c r="A77" s="65">
        <v>2</v>
      </c>
      <c r="B77" s="270" t="s">
        <v>73</v>
      </c>
      <c r="C77" s="192" t="s">
        <v>1890</v>
      </c>
      <c r="D77" s="193" t="str">
        <f>+C77</f>
        <v>4,870.00 บาท</v>
      </c>
      <c r="E77" s="192" t="s">
        <v>9</v>
      </c>
      <c r="F77" s="401" t="s">
        <v>1891</v>
      </c>
      <c r="G77" s="192" t="s">
        <v>1906</v>
      </c>
      <c r="H77" s="192" t="s">
        <v>74</v>
      </c>
      <c r="I77" s="402" t="s">
        <v>1921</v>
      </c>
    </row>
    <row r="78" spans="1:9" ht="48" x14ac:dyDescent="0.2">
      <c r="A78" s="65">
        <v>3</v>
      </c>
      <c r="B78" s="270" t="s">
        <v>73</v>
      </c>
      <c r="C78" s="192" t="s">
        <v>1957</v>
      </c>
      <c r="D78" s="193" t="str">
        <f>+C78</f>
        <v>6,550.00 บาท</v>
      </c>
      <c r="E78" s="192" t="s">
        <v>9</v>
      </c>
      <c r="F78" s="192" t="s">
        <v>1892</v>
      </c>
      <c r="G78" s="192" t="s">
        <v>1907</v>
      </c>
      <c r="H78" s="192" t="s">
        <v>74</v>
      </c>
      <c r="I78" s="402" t="s">
        <v>1923</v>
      </c>
    </row>
    <row r="79" spans="1:9" ht="48" x14ac:dyDescent="0.2">
      <c r="A79" s="65">
        <v>4</v>
      </c>
      <c r="B79" s="270" t="s">
        <v>73</v>
      </c>
      <c r="C79" s="192" t="s">
        <v>1958</v>
      </c>
      <c r="D79" s="193" t="str">
        <f>+C79</f>
        <v>5,030.00 บาท</v>
      </c>
      <c r="E79" s="192" t="s">
        <v>9</v>
      </c>
      <c r="F79" s="192" t="s">
        <v>1893</v>
      </c>
      <c r="G79" s="192" t="s">
        <v>1908</v>
      </c>
      <c r="H79" s="192" t="s">
        <v>74</v>
      </c>
      <c r="I79" s="402" t="s">
        <v>1924</v>
      </c>
    </row>
    <row r="80" spans="1:9" ht="48" x14ac:dyDescent="0.2">
      <c r="A80" s="65">
        <v>5</v>
      </c>
      <c r="B80" s="270" t="s">
        <v>75</v>
      </c>
      <c r="C80" s="192" t="s">
        <v>1959</v>
      </c>
      <c r="D80" s="193" t="str">
        <f>+C80</f>
        <v>1,608.00 บาท</v>
      </c>
      <c r="E80" s="192" t="s">
        <v>9</v>
      </c>
      <c r="F80" s="192" t="s">
        <v>1894</v>
      </c>
      <c r="G80" s="192" t="s">
        <v>1909</v>
      </c>
      <c r="H80" s="192" t="s">
        <v>74</v>
      </c>
      <c r="I80" s="402" t="s">
        <v>1925</v>
      </c>
    </row>
    <row r="81" spans="1:9" ht="48" x14ac:dyDescent="0.2">
      <c r="A81" s="65">
        <v>6</v>
      </c>
      <c r="B81" s="270" t="s">
        <v>75</v>
      </c>
      <c r="C81" s="192" t="s">
        <v>1960</v>
      </c>
      <c r="D81" s="193" t="str">
        <f>+C81</f>
        <v>1,634.00 บาท</v>
      </c>
      <c r="E81" s="192" t="s">
        <v>9</v>
      </c>
      <c r="F81" s="194" t="s">
        <v>1895</v>
      </c>
      <c r="G81" s="192" t="s">
        <v>1910</v>
      </c>
      <c r="H81" s="192" t="s">
        <v>74</v>
      </c>
      <c r="I81" s="402" t="s">
        <v>1926</v>
      </c>
    </row>
    <row r="82" spans="1:9" ht="48" x14ac:dyDescent="0.2">
      <c r="A82" s="65">
        <v>7</v>
      </c>
      <c r="B82" s="270" t="s">
        <v>76</v>
      </c>
      <c r="C82" s="192" t="s">
        <v>1961</v>
      </c>
      <c r="D82" s="193" t="s">
        <v>1961</v>
      </c>
      <c r="E82" s="192" t="s">
        <v>9</v>
      </c>
      <c r="F82" s="194" t="s">
        <v>1896</v>
      </c>
      <c r="G82" s="192" t="s">
        <v>1911</v>
      </c>
      <c r="H82" s="192" t="s">
        <v>74</v>
      </c>
      <c r="I82" s="402" t="s">
        <v>1927</v>
      </c>
    </row>
    <row r="83" spans="1:9" ht="48" x14ac:dyDescent="0.2">
      <c r="A83" s="65">
        <v>8</v>
      </c>
      <c r="B83" s="270" t="s">
        <v>76</v>
      </c>
      <c r="C83" s="192" t="s">
        <v>1962</v>
      </c>
      <c r="D83" s="193" t="s">
        <v>1962</v>
      </c>
      <c r="E83" s="192" t="s">
        <v>9</v>
      </c>
      <c r="F83" s="194" t="s">
        <v>1897</v>
      </c>
      <c r="G83" s="192" t="s">
        <v>1912</v>
      </c>
      <c r="H83" s="192" t="s">
        <v>74</v>
      </c>
      <c r="I83" s="402" t="s">
        <v>1928</v>
      </c>
    </row>
    <row r="84" spans="1:9" ht="48" x14ac:dyDescent="0.2">
      <c r="A84" s="65">
        <v>9</v>
      </c>
      <c r="B84" s="270" t="s">
        <v>77</v>
      </c>
      <c r="C84" s="192" t="s">
        <v>1963</v>
      </c>
      <c r="D84" s="193" t="s">
        <v>1963</v>
      </c>
      <c r="E84" s="192" t="s">
        <v>9</v>
      </c>
      <c r="F84" s="194" t="s">
        <v>1898</v>
      </c>
      <c r="G84" s="192" t="s">
        <v>1913</v>
      </c>
      <c r="H84" s="192" t="s">
        <v>74</v>
      </c>
      <c r="I84" s="402" t="s">
        <v>1929</v>
      </c>
    </row>
    <row r="85" spans="1:9" ht="48" x14ac:dyDescent="0.2">
      <c r="A85" s="65">
        <v>10</v>
      </c>
      <c r="B85" s="270" t="s">
        <v>77</v>
      </c>
      <c r="C85" s="192" t="s">
        <v>1964</v>
      </c>
      <c r="D85" s="193" t="s">
        <v>1964</v>
      </c>
      <c r="E85" s="192" t="s">
        <v>9</v>
      </c>
      <c r="F85" s="194" t="s">
        <v>1899</v>
      </c>
      <c r="G85" s="192" t="s">
        <v>1914</v>
      </c>
      <c r="H85" s="192" t="s">
        <v>74</v>
      </c>
      <c r="I85" s="402" t="s">
        <v>1930</v>
      </c>
    </row>
    <row r="86" spans="1:9" ht="48" x14ac:dyDescent="0.2">
      <c r="A86" s="65">
        <v>11</v>
      </c>
      <c r="B86" s="270" t="s">
        <v>78</v>
      </c>
      <c r="C86" s="192" t="s">
        <v>1965</v>
      </c>
      <c r="D86" s="193" t="s">
        <v>1965</v>
      </c>
      <c r="E86" s="192" t="s">
        <v>9</v>
      </c>
      <c r="F86" s="194" t="s">
        <v>1900</v>
      </c>
      <c r="G86" s="192" t="s">
        <v>1915</v>
      </c>
      <c r="H86" s="192" t="s">
        <v>74</v>
      </c>
      <c r="I86" s="402" t="s">
        <v>1931</v>
      </c>
    </row>
    <row r="87" spans="1:9" ht="48" x14ac:dyDescent="0.2">
      <c r="A87" s="65">
        <v>12</v>
      </c>
      <c r="B87" s="270" t="s">
        <v>79</v>
      </c>
      <c r="C87" s="192" t="s">
        <v>1966</v>
      </c>
      <c r="D87" s="193" t="s">
        <v>1966</v>
      </c>
      <c r="E87" s="192" t="s">
        <v>9</v>
      </c>
      <c r="F87" s="194" t="s">
        <v>1901</v>
      </c>
      <c r="G87" s="192" t="s">
        <v>1916</v>
      </c>
      <c r="H87" s="192" t="s">
        <v>74</v>
      </c>
      <c r="I87" s="402" t="s">
        <v>1932</v>
      </c>
    </row>
    <row r="88" spans="1:9" ht="48" x14ac:dyDescent="0.2">
      <c r="A88" s="65">
        <v>13</v>
      </c>
      <c r="B88" s="270" t="s">
        <v>80</v>
      </c>
      <c r="C88" s="192">
        <v>343</v>
      </c>
      <c r="D88" s="193">
        <v>343</v>
      </c>
      <c r="E88" s="192" t="s">
        <v>9</v>
      </c>
      <c r="F88" s="194" t="s">
        <v>1902</v>
      </c>
      <c r="G88" s="192" t="s">
        <v>1917</v>
      </c>
      <c r="H88" s="192" t="s">
        <v>74</v>
      </c>
      <c r="I88" s="402" t="s">
        <v>1933</v>
      </c>
    </row>
    <row r="89" spans="1:9" ht="48" x14ac:dyDescent="0.2">
      <c r="A89" s="65">
        <v>14</v>
      </c>
      <c r="B89" s="270" t="s">
        <v>81</v>
      </c>
      <c r="C89" s="192" t="s">
        <v>1967</v>
      </c>
      <c r="D89" s="193" t="s">
        <v>1967</v>
      </c>
      <c r="E89" s="192" t="s">
        <v>9</v>
      </c>
      <c r="F89" s="194" t="s">
        <v>1903</v>
      </c>
      <c r="G89" s="192" t="s">
        <v>1918</v>
      </c>
      <c r="H89" s="192" t="s">
        <v>74</v>
      </c>
      <c r="I89" s="402" t="s">
        <v>1934</v>
      </c>
    </row>
    <row r="90" spans="1:9" ht="48" x14ac:dyDescent="0.2">
      <c r="A90" s="65">
        <v>15</v>
      </c>
      <c r="B90" s="270" t="s">
        <v>82</v>
      </c>
      <c r="C90" s="192" t="s">
        <v>1968</v>
      </c>
      <c r="D90" s="193" t="s">
        <v>1968</v>
      </c>
      <c r="E90" s="192" t="s">
        <v>9</v>
      </c>
      <c r="F90" s="194" t="s">
        <v>1904</v>
      </c>
      <c r="G90" s="192" t="s">
        <v>1919</v>
      </c>
      <c r="H90" s="192" t="s">
        <v>74</v>
      </c>
      <c r="I90" s="402" t="s">
        <v>1935</v>
      </c>
    </row>
    <row r="91" spans="1:9" ht="48" x14ac:dyDescent="0.2">
      <c r="A91" s="65">
        <v>16</v>
      </c>
      <c r="B91" s="270" t="s">
        <v>16</v>
      </c>
      <c r="C91" s="192" t="s">
        <v>1969</v>
      </c>
      <c r="D91" s="193" t="s">
        <v>1969</v>
      </c>
      <c r="E91" s="192" t="s">
        <v>9</v>
      </c>
      <c r="F91" s="194" t="s">
        <v>1905</v>
      </c>
      <c r="G91" s="192" t="s">
        <v>1920</v>
      </c>
      <c r="H91" s="192" t="s">
        <v>74</v>
      </c>
      <c r="I91" s="402" t="s">
        <v>1936</v>
      </c>
    </row>
    <row r="93" spans="1:9" x14ac:dyDescent="0.2">
      <c r="A93" s="441" t="s">
        <v>141</v>
      </c>
      <c r="B93" s="441"/>
      <c r="C93" s="441"/>
      <c r="D93" s="441"/>
      <c r="E93" s="441"/>
      <c r="F93" s="441"/>
      <c r="G93" s="441"/>
      <c r="H93" s="441"/>
      <c r="I93" s="441"/>
    </row>
    <row r="94" spans="1:9" x14ac:dyDescent="0.2">
      <c r="A94" s="441" t="s">
        <v>142</v>
      </c>
      <c r="B94" s="441"/>
      <c r="C94" s="441"/>
      <c r="D94" s="441"/>
      <c r="E94" s="441"/>
      <c r="F94" s="441"/>
      <c r="G94" s="441"/>
      <c r="H94" s="441"/>
      <c r="I94" s="441"/>
    </row>
    <row r="95" spans="1:9" x14ac:dyDescent="0.2">
      <c r="A95" s="441" t="s">
        <v>143</v>
      </c>
      <c r="B95" s="441"/>
      <c r="C95" s="441"/>
      <c r="D95" s="441"/>
      <c r="E95" s="441"/>
      <c r="F95" s="441"/>
      <c r="G95" s="441"/>
      <c r="H95" s="441"/>
      <c r="I95" s="441"/>
    </row>
    <row r="96" spans="1:9" x14ac:dyDescent="0.2">
      <c r="A96" s="92"/>
      <c r="B96" s="92"/>
      <c r="C96" s="92"/>
      <c r="D96" s="92"/>
      <c r="E96" s="92"/>
      <c r="F96" s="92"/>
      <c r="G96" s="92"/>
      <c r="H96" s="92"/>
      <c r="I96" s="92"/>
    </row>
    <row r="97" spans="1:9" x14ac:dyDescent="0.2">
      <c r="A97" s="445" t="s">
        <v>1</v>
      </c>
      <c r="B97" s="447" t="s">
        <v>87</v>
      </c>
      <c r="C97" s="449" t="s">
        <v>68</v>
      </c>
      <c r="D97" s="447" t="s">
        <v>3</v>
      </c>
      <c r="E97" s="449" t="s">
        <v>69</v>
      </c>
      <c r="F97" s="195" t="s">
        <v>144</v>
      </c>
      <c r="G97" s="195" t="s">
        <v>145</v>
      </c>
      <c r="H97" s="196" t="s">
        <v>7</v>
      </c>
      <c r="I97" s="195" t="s">
        <v>146</v>
      </c>
    </row>
    <row r="98" spans="1:9" x14ac:dyDescent="0.2">
      <c r="A98" s="446"/>
      <c r="B98" s="448"/>
      <c r="C98" s="450"/>
      <c r="D98" s="448"/>
      <c r="E98" s="450"/>
      <c r="F98" s="197" t="s">
        <v>147</v>
      </c>
      <c r="G98" s="197" t="s">
        <v>148</v>
      </c>
      <c r="H98" s="198"/>
      <c r="I98" s="197" t="s">
        <v>149</v>
      </c>
    </row>
    <row r="99" spans="1:9" x14ac:dyDescent="0.2">
      <c r="A99" s="8">
        <v>1</v>
      </c>
      <c r="B99" s="4" t="s">
        <v>150</v>
      </c>
      <c r="C99" s="199" t="s">
        <v>1982</v>
      </c>
      <c r="D99" s="199" t="str">
        <f>+C99</f>
        <v>760.00 บาท</v>
      </c>
      <c r="E99" s="8" t="s">
        <v>9</v>
      </c>
      <c r="F99" s="8" t="s">
        <v>151</v>
      </c>
      <c r="G99" s="8" t="str">
        <f>+F99</f>
        <v>สมเจตน์การยางร่วมจิต</v>
      </c>
      <c r="H99" s="8" t="s">
        <v>74</v>
      </c>
      <c r="I99" s="9" t="s">
        <v>152</v>
      </c>
    </row>
    <row r="100" spans="1:9" x14ac:dyDescent="0.2">
      <c r="A100" s="8"/>
      <c r="B100" s="200" t="s">
        <v>153</v>
      </c>
      <c r="C100" s="199"/>
      <c r="D100" s="201"/>
      <c r="E100" s="8"/>
      <c r="F100" s="8" t="s">
        <v>95</v>
      </c>
      <c r="G100" s="8" t="s">
        <v>97</v>
      </c>
      <c r="H100" s="8"/>
      <c r="I100" s="9" t="s">
        <v>154</v>
      </c>
    </row>
    <row r="101" spans="1:9" x14ac:dyDescent="0.2">
      <c r="A101" s="6"/>
      <c r="B101" s="202"/>
      <c r="C101" s="6"/>
      <c r="D101" s="203"/>
      <c r="E101" s="7"/>
      <c r="F101" s="204" t="str">
        <f>+D99</f>
        <v>760.00 บาท</v>
      </c>
      <c r="G101" s="205" t="str">
        <f t="shared" ref="G101:G120" si="30">+F101</f>
        <v>760.00 บาท</v>
      </c>
      <c r="H101" s="6"/>
      <c r="I101" s="206"/>
    </row>
    <row r="102" spans="1:9" x14ac:dyDescent="0.2">
      <c r="A102" s="8">
        <v>2</v>
      </c>
      <c r="B102" s="1" t="s">
        <v>155</v>
      </c>
      <c r="C102" s="207" t="s">
        <v>1983</v>
      </c>
      <c r="D102" s="207" t="str">
        <f t="shared" ref="D102" si="31">+C102</f>
        <v>16,100.00 บาท</v>
      </c>
      <c r="E102" s="12" t="s">
        <v>9</v>
      </c>
      <c r="F102" s="12" t="s">
        <v>156</v>
      </c>
      <c r="G102" s="12" t="str">
        <f>+F102</f>
        <v>หจก.ลิ้มเจริญยางยนต์</v>
      </c>
      <c r="H102" s="12" t="s">
        <v>74</v>
      </c>
      <c r="I102" s="3" t="s">
        <v>157</v>
      </c>
    </row>
    <row r="103" spans="1:9" x14ac:dyDescent="0.2">
      <c r="A103" s="8"/>
      <c r="B103" s="4" t="s">
        <v>158</v>
      </c>
      <c r="C103" s="199"/>
      <c r="D103" s="201"/>
      <c r="E103" s="8"/>
      <c r="F103" s="8" t="s">
        <v>95</v>
      </c>
      <c r="G103" s="8" t="s">
        <v>97</v>
      </c>
      <c r="H103" s="8"/>
      <c r="I103" s="9" t="s">
        <v>159</v>
      </c>
    </row>
    <row r="104" spans="1:9" x14ac:dyDescent="0.2">
      <c r="A104" s="6"/>
      <c r="B104" s="6"/>
      <c r="C104" s="6"/>
      <c r="D104" s="203"/>
      <c r="E104" s="7"/>
      <c r="F104" s="204" t="str">
        <f>+C102</f>
        <v>16,100.00 บาท</v>
      </c>
      <c r="G104" s="205" t="str">
        <f t="shared" ref="G104" si="32">+F104</f>
        <v>16,100.00 บาท</v>
      </c>
      <c r="H104" s="6"/>
      <c r="I104" s="206"/>
    </row>
    <row r="105" spans="1:9" x14ac:dyDescent="0.2">
      <c r="A105" s="8">
        <v>3</v>
      </c>
      <c r="B105" s="1" t="s">
        <v>160</v>
      </c>
      <c r="C105" s="207" t="s">
        <v>1984</v>
      </c>
      <c r="D105" s="207" t="str">
        <f t="shared" ref="D105" si="33">+C105</f>
        <v>300.00 บาท</v>
      </c>
      <c r="E105" s="12" t="s">
        <v>9</v>
      </c>
      <c r="F105" s="12" t="s">
        <v>151</v>
      </c>
      <c r="G105" s="12" t="str">
        <f t="shared" si="30"/>
        <v>สมเจตน์การยางร่วมจิต</v>
      </c>
      <c r="H105" s="12" t="s">
        <v>74</v>
      </c>
      <c r="I105" s="3" t="s">
        <v>161</v>
      </c>
    </row>
    <row r="106" spans="1:9" x14ac:dyDescent="0.2">
      <c r="A106" s="8"/>
      <c r="B106" s="4" t="s">
        <v>162</v>
      </c>
      <c r="C106" s="199"/>
      <c r="D106" s="201"/>
      <c r="E106" s="8"/>
      <c r="F106" s="8" t="s">
        <v>95</v>
      </c>
      <c r="G106" s="8" t="s">
        <v>97</v>
      </c>
      <c r="H106" s="8"/>
      <c r="I106" s="9" t="s">
        <v>163</v>
      </c>
    </row>
    <row r="107" spans="1:9" x14ac:dyDescent="0.2">
      <c r="A107" s="4"/>
      <c r="B107" s="202"/>
      <c r="C107" s="6"/>
      <c r="D107" s="203"/>
      <c r="E107" s="7"/>
      <c r="F107" s="204" t="str">
        <f>+C105</f>
        <v>300.00 บาท</v>
      </c>
      <c r="G107" s="205" t="str">
        <f t="shared" si="30"/>
        <v>300.00 บาท</v>
      </c>
      <c r="H107" s="6"/>
      <c r="I107" s="206"/>
    </row>
    <row r="108" spans="1:9" x14ac:dyDescent="0.2">
      <c r="A108" s="12">
        <v>4</v>
      </c>
      <c r="B108" s="1" t="s">
        <v>164</v>
      </c>
      <c r="C108" s="207" t="s">
        <v>1985</v>
      </c>
      <c r="D108" s="207" t="str">
        <f t="shared" ref="D108" si="34">+C108</f>
        <v>4,876.00 บาท</v>
      </c>
      <c r="E108" s="12" t="s">
        <v>9</v>
      </c>
      <c r="F108" s="12" t="s">
        <v>165</v>
      </c>
      <c r="G108" s="12" t="str">
        <f t="shared" si="30"/>
        <v>บ. ปิโตรเลียมไทยคอร์ปอเรชั่น</v>
      </c>
      <c r="H108" s="12" t="s">
        <v>74</v>
      </c>
      <c r="I108" s="3" t="s">
        <v>166</v>
      </c>
    </row>
    <row r="109" spans="1:9" x14ac:dyDescent="0.2">
      <c r="A109" s="8"/>
      <c r="B109" s="200" t="s">
        <v>167</v>
      </c>
      <c r="C109" s="199"/>
      <c r="D109" s="201"/>
      <c r="E109" s="8"/>
      <c r="F109" s="8" t="s">
        <v>95</v>
      </c>
      <c r="G109" s="8" t="s">
        <v>97</v>
      </c>
      <c r="H109" s="8"/>
      <c r="I109" s="9" t="s">
        <v>163</v>
      </c>
    </row>
    <row r="110" spans="1:9" x14ac:dyDescent="0.2">
      <c r="A110" s="6"/>
      <c r="B110" s="202"/>
      <c r="C110" s="6"/>
      <c r="D110" s="203"/>
      <c r="E110" s="7"/>
      <c r="F110" s="204" t="str">
        <f>+C108</f>
        <v>4,876.00 บาท</v>
      </c>
      <c r="G110" s="205" t="str">
        <f t="shared" si="30"/>
        <v>4,876.00 บาท</v>
      </c>
      <c r="H110" s="6"/>
      <c r="I110" s="206"/>
    </row>
    <row r="111" spans="1:9" x14ac:dyDescent="0.2">
      <c r="A111" s="12">
        <v>5</v>
      </c>
      <c r="B111" s="1" t="s">
        <v>168</v>
      </c>
      <c r="C111" s="207" t="s">
        <v>1986</v>
      </c>
      <c r="D111" s="207" t="str">
        <f t="shared" ref="D111" si="35">+C111</f>
        <v>855.20. บาท</v>
      </c>
      <c r="E111" s="12" t="s">
        <v>9</v>
      </c>
      <c r="F111" s="12" t="s">
        <v>165</v>
      </c>
      <c r="G111" s="12" t="str">
        <f t="shared" si="30"/>
        <v>บ. ปิโตรเลียมไทยคอร์ปอเรชั่น</v>
      </c>
      <c r="H111" s="12" t="s">
        <v>74</v>
      </c>
      <c r="I111" s="3" t="s">
        <v>169</v>
      </c>
    </row>
    <row r="112" spans="1:9" x14ac:dyDescent="0.2">
      <c r="A112" s="8"/>
      <c r="B112" s="200" t="s">
        <v>170</v>
      </c>
      <c r="C112" s="199"/>
      <c r="D112" s="201"/>
      <c r="E112" s="8"/>
      <c r="F112" s="8" t="s">
        <v>95</v>
      </c>
      <c r="G112" s="8" t="s">
        <v>97</v>
      </c>
      <c r="H112" s="8"/>
      <c r="I112" s="9" t="s">
        <v>163</v>
      </c>
    </row>
    <row r="113" spans="1:9" x14ac:dyDescent="0.2">
      <c r="A113" s="7"/>
      <c r="B113" s="202"/>
      <c r="C113" s="6"/>
      <c r="D113" s="203"/>
      <c r="E113" s="205"/>
      <c r="F113" s="204" t="str">
        <f>+C111</f>
        <v>855.20. บาท</v>
      </c>
      <c r="G113" s="205" t="str">
        <f t="shared" si="30"/>
        <v>855.20. บาท</v>
      </c>
      <c r="H113" s="6"/>
      <c r="I113" s="206"/>
    </row>
    <row r="114" spans="1:9" x14ac:dyDescent="0.2">
      <c r="A114" s="12">
        <v>6</v>
      </c>
      <c r="B114" s="1" t="s">
        <v>171</v>
      </c>
      <c r="C114" s="207" t="s">
        <v>1987</v>
      </c>
      <c r="D114" s="207" t="str">
        <f t="shared" ref="D114" si="36">+C114</f>
        <v>4,276.00 บาท</v>
      </c>
      <c r="E114" s="12" t="s">
        <v>9</v>
      </c>
      <c r="F114" s="12" t="s">
        <v>165</v>
      </c>
      <c r="G114" s="12" t="str">
        <f t="shared" si="30"/>
        <v>บ. ปิโตรเลียมไทยคอร์ปอเรชั่น</v>
      </c>
      <c r="H114" s="12" t="s">
        <v>74</v>
      </c>
      <c r="I114" s="3" t="s">
        <v>172</v>
      </c>
    </row>
    <row r="115" spans="1:9" x14ac:dyDescent="0.2">
      <c r="A115" s="8"/>
      <c r="B115" s="4" t="s">
        <v>173</v>
      </c>
      <c r="C115" s="199"/>
      <c r="D115" s="201"/>
      <c r="E115" s="8"/>
      <c r="F115" s="8" t="s">
        <v>95</v>
      </c>
      <c r="G115" s="8" t="s">
        <v>97</v>
      </c>
      <c r="H115" s="8"/>
      <c r="I115" s="9" t="s">
        <v>174</v>
      </c>
    </row>
    <row r="116" spans="1:9" x14ac:dyDescent="0.2">
      <c r="A116" s="6"/>
      <c r="B116" s="202"/>
      <c r="C116" s="6"/>
      <c r="D116" s="203"/>
      <c r="E116" s="7"/>
      <c r="F116" s="204" t="str">
        <f>+C114</f>
        <v>4,276.00 บาท</v>
      </c>
      <c r="G116" s="205" t="str">
        <f t="shared" si="30"/>
        <v>4,276.00 บาท</v>
      </c>
      <c r="H116" s="6"/>
      <c r="I116" s="206"/>
    </row>
    <row r="117" spans="1:9" x14ac:dyDescent="0.2">
      <c r="A117" s="12">
        <v>7</v>
      </c>
      <c r="B117" s="1" t="s">
        <v>175</v>
      </c>
      <c r="C117" s="207" t="s">
        <v>1988</v>
      </c>
      <c r="D117" s="207" t="str">
        <f t="shared" ref="D117" si="37">+C117</f>
        <v>1,147.00 บาท</v>
      </c>
      <c r="E117" s="12" t="s">
        <v>9</v>
      </c>
      <c r="F117" s="12" t="s">
        <v>165</v>
      </c>
      <c r="G117" s="12" t="str">
        <f t="shared" si="30"/>
        <v>บ. ปิโตรเลียมไทยคอร์ปอเรชั่น</v>
      </c>
      <c r="H117" s="12" t="s">
        <v>74</v>
      </c>
      <c r="I117" s="3" t="s">
        <v>176</v>
      </c>
    </row>
    <row r="118" spans="1:9" x14ac:dyDescent="0.2">
      <c r="A118" s="8"/>
      <c r="B118" s="200">
        <v>2549584</v>
      </c>
      <c r="C118" s="199"/>
      <c r="D118" s="201"/>
      <c r="E118" s="8"/>
      <c r="F118" s="8" t="s">
        <v>95</v>
      </c>
      <c r="G118" s="8" t="s">
        <v>97</v>
      </c>
      <c r="H118" s="8"/>
      <c r="I118" s="9" t="s">
        <v>177</v>
      </c>
    </row>
    <row r="119" spans="1:9" x14ac:dyDescent="0.2">
      <c r="A119" s="6"/>
      <c r="B119" s="202"/>
      <c r="C119" s="6"/>
      <c r="D119" s="203"/>
      <c r="E119" s="7"/>
      <c r="F119" s="204" t="str">
        <f>+C117</f>
        <v>1,147.00 บาท</v>
      </c>
      <c r="G119" s="205" t="str">
        <f t="shared" si="30"/>
        <v>1,147.00 บาท</v>
      </c>
      <c r="H119" s="6"/>
      <c r="I119" s="206"/>
    </row>
    <row r="120" spans="1:9" x14ac:dyDescent="0.2">
      <c r="A120" s="12">
        <v>8</v>
      </c>
      <c r="B120" s="208" t="s">
        <v>178</v>
      </c>
      <c r="C120" s="207" t="s">
        <v>1989</v>
      </c>
      <c r="D120" s="207" t="str">
        <f t="shared" ref="D120" si="38">+C120</f>
        <v>481.00 บาท</v>
      </c>
      <c r="E120" s="12" t="s">
        <v>9</v>
      </c>
      <c r="F120" s="12" t="s">
        <v>179</v>
      </c>
      <c r="G120" s="12" t="str">
        <f t="shared" si="30"/>
        <v>น้ำดื่มจริมทริพย์</v>
      </c>
      <c r="H120" s="12" t="s">
        <v>74</v>
      </c>
      <c r="I120" s="3" t="s">
        <v>2011</v>
      </c>
    </row>
    <row r="121" spans="1:9" x14ac:dyDescent="0.2">
      <c r="A121" s="8"/>
      <c r="B121" s="209"/>
      <c r="C121" s="199"/>
      <c r="D121" s="201"/>
      <c r="E121" s="8"/>
      <c r="F121" s="8" t="s">
        <v>95</v>
      </c>
      <c r="G121" s="8" t="s">
        <v>97</v>
      </c>
      <c r="H121" s="8"/>
      <c r="I121" s="9" t="s">
        <v>180</v>
      </c>
    </row>
    <row r="122" spans="1:9" x14ac:dyDescent="0.2">
      <c r="A122" s="6"/>
      <c r="B122" s="6"/>
      <c r="C122" s="6"/>
      <c r="D122" s="203"/>
      <c r="E122" s="7"/>
      <c r="F122" s="204" t="str">
        <f>+C120</f>
        <v>481.00 บาท</v>
      </c>
      <c r="G122" s="205" t="str">
        <f>+F122</f>
        <v>481.00 บาท</v>
      </c>
      <c r="H122" s="6"/>
      <c r="I122" s="206"/>
    </row>
    <row r="123" spans="1:9" x14ac:dyDescent="0.2">
      <c r="A123" s="12">
        <v>9</v>
      </c>
      <c r="B123" s="1" t="s">
        <v>168</v>
      </c>
      <c r="C123" s="207" t="s">
        <v>1990</v>
      </c>
      <c r="D123" s="207" t="str">
        <f t="shared" ref="D123" si="39">+C123</f>
        <v>1,496.60 บาท</v>
      </c>
      <c r="E123" s="104" t="s">
        <v>9</v>
      </c>
      <c r="F123" s="12" t="s">
        <v>165</v>
      </c>
      <c r="G123" s="12" t="str">
        <f t="shared" ref="G123:G126" si="40">+F123</f>
        <v>บ. ปิโตรเลียมไทยคอร์ปอเรชั่น</v>
      </c>
      <c r="H123" s="210" t="s">
        <v>74</v>
      </c>
      <c r="I123" s="3" t="s">
        <v>181</v>
      </c>
    </row>
    <row r="124" spans="1:9" x14ac:dyDescent="0.2">
      <c r="A124" s="8"/>
      <c r="B124" s="4" t="s">
        <v>182</v>
      </c>
      <c r="C124" s="199"/>
      <c r="D124" s="201"/>
      <c r="E124" s="211"/>
      <c r="F124" s="211" t="s">
        <v>95</v>
      </c>
      <c r="G124" s="8" t="s">
        <v>97</v>
      </c>
      <c r="H124" s="212"/>
      <c r="I124" s="9" t="s">
        <v>177</v>
      </c>
    </row>
    <row r="125" spans="1:9" x14ac:dyDescent="0.2">
      <c r="A125" s="6"/>
      <c r="B125" s="6"/>
      <c r="C125" s="6"/>
      <c r="D125" s="203"/>
      <c r="E125" s="105"/>
      <c r="F125" s="213" t="str">
        <f>+C123</f>
        <v>1,496.60 บาท</v>
      </c>
      <c r="G125" s="204" t="str">
        <f t="shared" si="40"/>
        <v>1,496.60 บาท</v>
      </c>
      <c r="H125" s="214"/>
      <c r="I125" s="206"/>
    </row>
    <row r="126" spans="1:9" x14ac:dyDescent="0.2">
      <c r="A126" s="12">
        <v>10</v>
      </c>
      <c r="B126" s="208" t="s">
        <v>178</v>
      </c>
      <c r="C126" s="207" t="s">
        <v>1991</v>
      </c>
      <c r="D126" s="207" t="str">
        <f>+C126</f>
        <v>580.00 บาท</v>
      </c>
      <c r="E126" s="210" t="s">
        <v>9</v>
      </c>
      <c r="F126" s="12" t="s">
        <v>183</v>
      </c>
      <c r="G126" s="12" t="str">
        <f t="shared" si="40"/>
        <v>อุตรดิตถ์การไฟฟ้า</v>
      </c>
      <c r="H126" s="12" t="s">
        <v>74</v>
      </c>
      <c r="I126" s="3" t="s">
        <v>184</v>
      </c>
    </row>
    <row r="127" spans="1:9" x14ac:dyDescent="0.2">
      <c r="A127" s="8"/>
      <c r="B127" s="209"/>
      <c r="C127" s="215"/>
      <c r="D127" s="4"/>
      <c r="E127" s="212"/>
      <c r="F127" s="216" t="s">
        <v>95</v>
      </c>
      <c r="G127" s="8" t="s">
        <v>97</v>
      </c>
      <c r="H127" s="4"/>
      <c r="I127" s="9" t="s">
        <v>185</v>
      </c>
    </row>
    <row r="128" spans="1:9" x14ac:dyDescent="0.2">
      <c r="A128" s="6"/>
      <c r="B128" s="6"/>
      <c r="C128" s="6"/>
      <c r="D128" s="203"/>
      <c r="E128" s="7"/>
      <c r="F128" s="204" t="str">
        <f>+C126</f>
        <v>580.00 บาท</v>
      </c>
      <c r="G128" s="205" t="str">
        <f t="shared" ref="G128:G129" si="41">+F128</f>
        <v>580.00 บาท</v>
      </c>
      <c r="H128" s="6"/>
      <c r="I128" s="206"/>
    </row>
    <row r="129" spans="1:9" x14ac:dyDescent="0.2">
      <c r="A129" s="12">
        <v>11</v>
      </c>
      <c r="B129" s="1" t="s">
        <v>186</v>
      </c>
      <c r="C129" s="207" t="s">
        <v>1987</v>
      </c>
      <c r="D129" s="207" t="str">
        <f>+C129</f>
        <v>4,276.00 บาท</v>
      </c>
      <c r="E129" s="210" t="s">
        <v>9</v>
      </c>
      <c r="F129" s="12" t="s">
        <v>165</v>
      </c>
      <c r="G129" s="12" t="str">
        <f t="shared" si="41"/>
        <v>บ. ปิโตรเลียมไทยคอร์ปอเรชั่น</v>
      </c>
      <c r="H129" s="12" t="s">
        <v>74</v>
      </c>
      <c r="I129" s="3" t="s">
        <v>187</v>
      </c>
    </row>
    <row r="130" spans="1:9" x14ac:dyDescent="0.2">
      <c r="A130" s="8"/>
      <c r="B130" s="4"/>
      <c r="C130" s="199"/>
      <c r="D130" s="201"/>
      <c r="E130" s="211"/>
      <c r="F130" s="216" t="s">
        <v>95</v>
      </c>
      <c r="G130" s="8" t="s">
        <v>97</v>
      </c>
      <c r="H130" s="212"/>
      <c r="I130" s="9" t="s">
        <v>188</v>
      </c>
    </row>
    <row r="131" spans="1:9" x14ac:dyDescent="0.2">
      <c r="A131" s="6"/>
      <c r="B131" s="6"/>
      <c r="C131" s="6"/>
      <c r="D131" s="203"/>
      <c r="E131" s="105"/>
      <c r="F131" s="213" t="str">
        <f>+C129</f>
        <v>4,276.00 บาท</v>
      </c>
      <c r="G131" s="204" t="str">
        <f>+F131</f>
        <v>4,276.00 บาท</v>
      </c>
      <c r="H131" s="214"/>
      <c r="I131" s="206"/>
    </row>
    <row r="132" spans="1:9" x14ac:dyDescent="0.2">
      <c r="A132" s="12">
        <v>12</v>
      </c>
      <c r="B132" s="208" t="s">
        <v>178</v>
      </c>
      <c r="C132" s="207" t="s">
        <v>1992</v>
      </c>
      <c r="D132" s="207" t="str">
        <f>+C132</f>
        <v>380.00 บาท</v>
      </c>
      <c r="E132" s="210" t="s">
        <v>9</v>
      </c>
      <c r="F132" s="12" t="s">
        <v>189</v>
      </c>
      <c r="G132" s="12" t="str">
        <f t="shared" ref="G132" si="42">+F132</f>
        <v>ร้านเอ อิงค์ เจ็ท</v>
      </c>
      <c r="H132" s="12" t="s">
        <v>74</v>
      </c>
      <c r="I132" s="3" t="s">
        <v>190</v>
      </c>
    </row>
    <row r="133" spans="1:9" x14ac:dyDescent="0.2">
      <c r="A133" s="8"/>
      <c r="B133" s="209"/>
      <c r="C133" s="199"/>
      <c r="D133" s="201"/>
      <c r="E133" s="8"/>
      <c r="F133" s="216" t="s">
        <v>95</v>
      </c>
      <c r="G133" s="8" t="s">
        <v>97</v>
      </c>
      <c r="H133" s="8"/>
      <c r="I133" s="9" t="s">
        <v>188</v>
      </c>
    </row>
    <row r="134" spans="1:9" x14ac:dyDescent="0.2">
      <c r="A134" s="6"/>
      <c r="B134" s="6"/>
      <c r="C134" s="6"/>
      <c r="D134" s="203"/>
      <c r="E134" s="7"/>
      <c r="F134" s="204" t="str">
        <f>+C132</f>
        <v>380.00 บาท</v>
      </c>
      <c r="G134" s="205" t="str">
        <f>+F134</f>
        <v>380.00 บาท</v>
      </c>
      <c r="H134" s="6"/>
      <c r="I134" s="206"/>
    </row>
    <row r="135" spans="1:9" x14ac:dyDescent="0.2">
      <c r="A135" s="12">
        <v>13</v>
      </c>
      <c r="B135" s="1" t="s">
        <v>191</v>
      </c>
      <c r="C135" s="207" t="s">
        <v>1993</v>
      </c>
      <c r="D135" s="207" t="str">
        <f>+C135</f>
        <v>7,900.00 บาท</v>
      </c>
      <c r="E135" s="210" t="s">
        <v>9</v>
      </c>
      <c r="F135" s="12" t="s">
        <v>192</v>
      </c>
      <c r="G135" s="12" t="str">
        <f t="shared" ref="G135" si="43">+F135</f>
        <v>บัวชัยการยาง</v>
      </c>
      <c r="H135" s="12" t="s">
        <v>74</v>
      </c>
      <c r="I135" s="3" t="s">
        <v>193</v>
      </c>
    </row>
    <row r="136" spans="1:9" x14ac:dyDescent="0.2">
      <c r="A136" s="8"/>
      <c r="B136" s="200" t="s">
        <v>167</v>
      </c>
      <c r="C136" s="199"/>
      <c r="D136" s="201"/>
      <c r="E136" s="8"/>
      <c r="F136" s="8" t="s">
        <v>95</v>
      </c>
      <c r="G136" s="8" t="s">
        <v>97</v>
      </c>
      <c r="H136" s="8"/>
      <c r="I136" s="9" t="s">
        <v>194</v>
      </c>
    </row>
    <row r="137" spans="1:9" x14ac:dyDescent="0.2">
      <c r="A137" s="6"/>
      <c r="B137" s="202"/>
      <c r="C137" s="6"/>
      <c r="D137" s="203"/>
      <c r="E137" s="7"/>
      <c r="F137" s="204" t="str">
        <f>+C135</f>
        <v>7,900.00 บาท</v>
      </c>
      <c r="G137" s="205" t="str">
        <f t="shared" ref="G137:G138" si="44">+F137</f>
        <v>7,900.00 บาท</v>
      </c>
      <c r="H137" s="6"/>
      <c r="I137" s="206"/>
    </row>
    <row r="138" spans="1:9" x14ac:dyDescent="0.2">
      <c r="A138" s="12">
        <v>14</v>
      </c>
      <c r="B138" s="1" t="s">
        <v>195</v>
      </c>
      <c r="C138" s="207" t="s">
        <v>1994</v>
      </c>
      <c r="D138" s="207" t="str">
        <f t="shared" ref="D138" si="45">+C138</f>
        <v>100.00 บาท</v>
      </c>
      <c r="E138" s="210" t="s">
        <v>9</v>
      </c>
      <c r="F138" s="12" t="s">
        <v>192</v>
      </c>
      <c r="G138" s="12" t="str">
        <f t="shared" si="44"/>
        <v>บัวชัยการยาง</v>
      </c>
      <c r="H138" s="12" t="s">
        <v>74</v>
      </c>
      <c r="I138" s="3" t="s">
        <v>196</v>
      </c>
    </row>
    <row r="139" spans="1:9" x14ac:dyDescent="0.2">
      <c r="A139" s="8"/>
      <c r="B139" s="200" t="s">
        <v>167</v>
      </c>
      <c r="C139" s="199"/>
      <c r="D139" s="201"/>
      <c r="E139" s="8"/>
      <c r="F139" s="8" t="s">
        <v>95</v>
      </c>
      <c r="G139" s="8" t="s">
        <v>97</v>
      </c>
      <c r="H139" s="8"/>
      <c r="I139" s="9" t="s">
        <v>197</v>
      </c>
    </row>
    <row r="140" spans="1:9" x14ac:dyDescent="0.2">
      <c r="A140" s="6"/>
      <c r="B140" s="6"/>
      <c r="C140" s="6"/>
      <c r="D140" s="203"/>
      <c r="E140" s="7"/>
      <c r="F140" s="204" t="str">
        <f>+C138</f>
        <v>100.00 บาท</v>
      </c>
      <c r="G140" s="205" t="str">
        <f>+F140</f>
        <v>100.00 บาท</v>
      </c>
      <c r="H140" s="6"/>
      <c r="I140" s="206"/>
    </row>
    <row r="141" spans="1:9" x14ac:dyDescent="0.2">
      <c r="A141" s="8">
        <v>15</v>
      </c>
      <c r="B141" s="1" t="s">
        <v>198</v>
      </c>
      <c r="C141" s="207" t="s">
        <v>1995</v>
      </c>
      <c r="D141" s="207" t="str">
        <f t="shared" ref="D141" si="46">+C141</f>
        <v>4,956.00 บาท</v>
      </c>
      <c r="E141" s="210" t="s">
        <v>9</v>
      </c>
      <c r="F141" s="12" t="s">
        <v>165</v>
      </c>
      <c r="G141" s="12" t="str">
        <f t="shared" ref="G141" si="47">+F141</f>
        <v>บ. ปิโตรเลียมไทยคอร์ปอเรชั่น</v>
      </c>
      <c r="H141" s="12" t="s">
        <v>74</v>
      </c>
      <c r="I141" s="3" t="s">
        <v>199</v>
      </c>
    </row>
    <row r="142" spans="1:9" x14ac:dyDescent="0.2">
      <c r="A142" s="8"/>
      <c r="B142" s="200" t="s">
        <v>200</v>
      </c>
      <c r="C142" s="199"/>
      <c r="D142" s="201"/>
      <c r="E142" s="211"/>
      <c r="F142" s="211" t="s">
        <v>95</v>
      </c>
      <c r="G142" s="8" t="s">
        <v>97</v>
      </c>
      <c r="H142" s="212"/>
      <c r="I142" s="9" t="s">
        <v>201</v>
      </c>
    </row>
    <row r="143" spans="1:9" x14ac:dyDescent="0.2">
      <c r="A143" s="6"/>
      <c r="B143" s="6"/>
      <c r="C143" s="6"/>
      <c r="D143" s="203"/>
      <c r="E143" s="105"/>
      <c r="F143" s="213" t="str">
        <f>+C141</f>
        <v>4,956.00 บาท</v>
      </c>
      <c r="G143" s="204" t="str">
        <f t="shared" ref="G143:G144" si="48">+F143</f>
        <v>4,956.00 บาท</v>
      </c>
      <c r="H143" s="214"/>
      <c r="I143" s="206"/>
    </row>
    <row r="144" spans="1:9" x14ac:dyDescent="0.2">
      <c r="A144" s="12">
        <v>16</v>
      </c>
      <c r="B144" s="1" t="s">
        <v>202</v>
      </c>
      <c r="C144" s="207" t="s">
        <v>1996</v>
      </c>
      <c r="D144" s="207" t="str">
        <f>+C144</f>
        <v>872.00 บาท</v>
      </c>
      <c r="E144" s="210" t="s">
        <v>9</v>
      </c>
      <c r="F144" s="12" t="s">
        <v>165</v>
      </c>
      <c r="G144" s="12" t="str">
        <f t="shared" si="48"/>
        <v>บ. ปิโตรเลียมไทยคอร์ปอเรชั่น</v>
      </c>
      <c r="H144" s="12" t="s">
        <v>74</v>
      </c>
      <c r="I144" s="3" t="s">
        <v>184</v>
      </c>
    </row>
    <row r="145" spans="1:9" x14ac:dyDescent="0.2">
      <c r="A145" s="8"/>
      <c r="B145" s="209" t="s">
        <v>203</v>
      </c>
      <c r="C145" s="215"/>
      <c r="D145" s="4"/>
      <c r="E145" s="212"/>
      <c r="F145" s="216" t="s">
        <v>95</v>
      </c>
      <c r="G145" s="8" t="s">
        <v>97</v>
      </c>
      <c r="H145" s="4"/>
      <c r="I145" s="9" t="s">
        <v>204</v>
      </c>
    </row>
    <row r="146" spans="1:9" x14ac:dyDescent="0.2">
      <c r="A146" s="6"/>
      <c r="B146" s="6"/>
      <c r="C146" s="6"/>
      <c r="D146" s="203"/>
      <c r="E146" s="7"/>
      <c r="F146" s="204" t="str">
        <f>+C144</f>
        <v>872.00 บาท</v>
      </c>
      <c r="G146" s="205" t="str">
        <f t="shared" ref="G146:G147" si="49">+F146</f>
        <v>872.00 บาท</v>
      </c>
      <c r="H146" s="6"/>
      <c r="I146" s="206"/>
    </row>
    <row r="147" spans="1:9" x14ac:dyDescent="0.2">
      <c r="A147" s="12">
        <v>17</v>
      </c>
      <c r="B147" s="217" t="s">
        <v>168</v>
      </c>
      <c r="C147" s="207" t="s">
        <v>1997</v>
      </c>
      <c r="D147" s="207" t="str">
        <f>+C147</f>
        <v>1,529.39 บาท</v>
      </c>
      <c r="E147" s="210" t="s">
        <v>9</v>
      </c>
      <c r="F147" s="12" t="s">
        <v>165</v>
      </c>
      <c r="G147" s="12" t="str">
        <f t="shared" si="49"/>
        <v>บ. ปิโตรเลียมไทยคอร์ปอเรชั่น</v>
      </c>
      <c r="H147" s="12" t="s">
        <v>74</v>
      </c>
      <c r="I147" s="3" t="s">
        <v>205</v>
      </c>
    </row>
    <row r="148" spans="1:9" x14ac:dyDescent="0.2">
      <c r="A148" s="209"/>
      <c r="B148" s="218" t="s">
        <v>182</v>
      </c>
      <c r="C148" s="199"/>
      <c r="D148" s="201"/>
      <c r="E148" s="211"/>
      <c r="F148" s="216" t="s">
        <v>95</v>
      </c>
      <c r="G148" s="8" t="s">
        <v>97</v>
      </c>
      <c r="H148" s="212"/>
      <c r="I148" s="9" t="s">
        <v>201</v>
      </c>
    </row>
    <row r="149" spans="1:9" x14ac:dyDescent="0.2">
      <c r="A149" s="6"/>
      <c r="B149" s="6"/>
      <c r="C149" s="6"/>
      <c r="D149" s="203"/>
      <c r="E149" s="105"/>
      <c r="F149" s="213" t="str">
        <f>+C147</f>
        <v>1,529.39 บาท</v>
      </c>
      <c r="G149" s="204" t="str">
        <f>+F149</f>
        <v>1,529.39 บาท</v>
      </c>
      <c r="H149" s="214"/>
      <c r="I149" s="206"/>
    </row>
    <row r="150" spans="1:9" x14ac:dyDescent="0.2">
      <c r="A150" s="12">
        <v>18</v>
      </c>
      <c r="B150" s="217" t="s">
        <v>206</v>
      </c>
      <c r="C150" s="207" t="s">
        <v>1998</v>
      </c>
      <c r="D150" s="207" t="str">
        <f>+C150</f>
        <v>1,167.00 บาท</v>
      </c>
      <c r="E150" s="210" t="s">
        <v>9</v>
      </c>
      <c r="F150" s="12" t="s">
        <v>165</v>
      </c>
      <c r="G150" s="12" t="str">
        <f t="shared" ref="G150" si="50">+F150</f>
        <v>บ. ปิโตรเลียมไทยคอร์ปอเรชั่น</v>
      </c>
      <c r="H150" s="12" t="s">
        <v>74</v>
      </c>
      <c r="I150" s="3" t="s">
        <v>207</v>
      </c>
    </row>
    <row r="151" spans="1:9" x14ac:dyDescent="0.2">
      <c r="A151" s="4"/>
      <c r="B151" s="218" t="s">
        <v>208</v>
      </c>
      <c r="C151" s="199"/>
      <c r="D151" s="201"/>
      <c r="E151" s="8"/>
      <c r="F151" s="216" t="s">
        <v>95</v>
      </c>
      <c r="G151" s="8" t="s">
        <v>97</v>
      </c>
      <c r="H151" s="8"/>
      <c r="I151" s="9" t="s">
        <v>209</v>
      </c>
    </row>
    <row r="152" spans="1:9" x14ac:dyDescent="0.2">
      <c r="A152" s="6"/>
      <c r="B152" s="6"/>
      <c r="C152" s="6"/>
      <c r="D152" s="203"/>
      <c r="E152" s="7"/>
      <c r="F152" s="204" t="str">
        <f>+C150</f>
        <v>1,167.00 บาท</v>
      </c>
      <c r="G152" s="205" t="str">
        <f>+F152</f>
        <v>1,167.00 บาท</v>
      </c>
      <c r="H152" s="6"/>
      <c r="I152" s="206"/>
    </row>
    <row r="153" spans="1:9" x14ac:dyDescent="0.2">
      <c r="A153" s="12">
        <v>19</v>
      </c>
      <c r="B153" s="1" t="s">
        <v>210</v>
      </c>
      <c r="C153" s="207" t="s">
        <v>1999</v>
      </c>
      <c r="D153" s="207" t="str">
        <f>+C153</f>
        <v>2,450.30 บาท</v>
      </c>
      <c r="E153" s="210" t="s">
        <v>9</v>
      </c>
      <c r="F153" s="12" t="s">
        <v>211</v>
      </c>
      <c r="G153" s="12" t="str">
        <f t="shared" ref="G153" si="51">+F153</f>
        <v>ร้านเลียวสัมพันธ์</v>
      </c>
      <c r="H153" s="12" t="s">
        <v>74</v>
      </c>
      <c r="I153" s="3" t="s">
        <v>212</v>
      </c>
    </row>
    <row r="154" spans="1:9" x14ac:dyDescent="0.2">
      <c r="A154" s="8"/>
      <c r="B154" s="200" t="s">
        <v>213</v>
      </c>
      <c r="C154" s="199"/>
      <c r="D154" s="201"/>
      <c r="E154" s="8"/>
      <c r="F154" s="8" t="s">
        <v>95</v>
      </c>
      <c r="G154" s="8" t="s">
        <v>97</v>
      </c>
      <c r="H154" s="8"/>
      <c r="I154" s="9" t="s">
        <v>209</v>
      </c>
    </row>
    <row r="155" spans="1:9" x14ac:dyDescent="0.2">
      <c r="A155" s="6"/>
      <c r="B155" s="202"/>
      <c r="C155" s="6"/>
      <c r="D155" s="203"/>
      <c r="E155" s="7"/>
      <c r="F155" s="204" t="str">
        <f>+C153</f>
        <v>2,450.30 บาท</v>
      </c>
      <c r="G155" s="205" t="str">
        <f t="shared" ref="G155:G156" si="52">+F155</f>
        <v>2,450.30 บาท</v>
      </c>
      <c r="H155" s="6"/>
      <c r="I155" s="206"/>
    </row>
    <row r="156" spans="1:9" x14ac:dyDescent="0.2">
      <c r="A156" s="12">
        <v>20</v>
      </c>
      <c r="B156" s="1" t="s">
        <v>214</v>
      </c>
      <c r="C156" s="207" t="s">
        <v>2000</v>
      </c>
      <c r="D156" s="207" t="str">
        <f t="shared" ref="D156" si="53">+C156</f>
        <v>5,700.00 บาท</v>
      </c>
      <c r="E156" s="210" t="s">
        <v>9</v>
      </c>
      <c r="F156" s="12" t="s">
        <v>215</v>
      </c>
      <c r="G156" s="12" t="str">
        <f t="shared" si="52"/>
        <v>อู่สิทธิพงษ์การช่าง</v>
      </c>
      <c r="H156" s="12" t="s">
        <v>74</v>
      </c>
      <c r="I156" s="3" t="s">
        <v>216</v>
      </c>
    </row>
    <row r="157" spans="1:9" x14ac:dyDescent="0.2">
      <c r="A157" s="8"/>
      <c r="B157" s="200" t="s">
        <v>217</v>
      </c>
      <c r="C157" s="199"/>
      <c r="D157" s="201"/>
      <c r="E157" s="8"/>
      <c r="F157" s="8" t="s">
        <v>95</v>
      </c>
      <c r="G157" s="8" t="s">
        <v>97</v>
      </c>
      <c r="H157" s="8"/>
      <c r="I157" s="9" t="s">
        <v>159</v>
      </c>
    </row>
    <row r="158" spans="1:9" x14ac:dyDescent="0.2">
      <c r="A158" s="6"/>
      <c r="B158" s="6"/>
      <c r="C158" s="6"/>
      <c r="D158" s="203"/>
      <c r="E158" s="7"/>
      <c r="F158" s="204" t="str">
        <f>+C156</f>
        <v>5,700.00 บาท</v>
      </c>
      <c r="G158" s="205" t="str">
        <f>+F158</f>
        <v>5,700.00 บาท</v>
      </c>
      <c r="H158" s="6"/>
      <c r="I158" s="206"/>
    </row>
    <row r="159" spans="1:9" x14ac:dyDescent="0.2">
      <c r="A159" s="12">
        <v>21</v>
      </c>
      <c r="B159" s="1" t="s">
        <v>81</v>
      </c>
      <c r="C159" s="207" t="s">
        <v>2001</v>
      </c>
      <c r="D159" s="207" t="str">
        <f t="shared" ref="D159" si="54">+C159</f>
        <v>1,914.00 บาท</v>
      </c>
      <c r="E159" s="210" t="s">
        <v>9</v>
      </c>
      <c r="F159" s="12" t="s">
        <v>218</v>
      </c>
      <c r="G159" s="12" t="str">
        <f t="shared" ref="G159" si="55">+F159</f>
        <v>คลังเครื่องเขียนอภิญญา</v>
      </c>
      <c r="H159" s="12" t="s">
        <v>74</v>
      </c>
      <c r="I159" s="3" t="s">
        <v>219</v>
      </c>
    </row>
    <row r="160" spans="1:9" x14ac:dyDescent="0.2">
      <c r="A160" s="8"/>
      <c r="B160" s="200"/>
      <c r="C160" s="199"/>
      <c r="D160" s="201"/>
      <c r="E160" s="211"/>
      <c r="F160" s="211" t="s">
        <v>95</v>
      </c>
      <c r="G160" s="8" t="s">
        <v>97</v>
      </c>
      <c r="H160" s="212"/>
      <c r="I160" s="9" t="s">
        <v>159</v>
      </c>
    </row>
    <row r="161" spans="1:9" x14ac:dyDescent="0.2">
      <c r="A161" s="6"/>
      <c r="B161" s="6"/>
      <c r="C161" s="6"/>
      <c r="D161" s="203"/>
      <c r="E161" s="105"/>
      <c r="F161" s="213" t="str">
        <f>+C159</f>
        <v>1,914.00 บาท</v>
      </c>
      <c r="G161" s="204" t="str">
        <f t="shared" ref="G161:G162" si="56">+F161</f>
        <v>1,914.00 บาท</v>
      </c>
      <c r="H161" s="214"/>
      <c r="I161" s="206"/>
    </row>
    <row r="162" spans="1:9" x14ac:dyDescent="0.2">
      <c r="A162" s="12">
        <v>22</v>
      </c>
      <c r="B162" s="1" t="s">
        <v>160</v>
      </c>
      <c r="C162" s="207" t="s">
        <v>2002</v>
      </c>
      <c r="D162" s="207" t="str">
        <f>+C162</f>
        <v>960.00 บาท</v>
      </c>
      <c r="E162" s="210" t="s">
        <v>9</v>
      </c>
      <c r="F162" s="12" t="s">
        <v>151</v>
      </c>
      <c r="G162" s="12" t="str">
        <f t="shared" si="56"/>
        <v>สมเจตน์การยางร่วมจิต</v>
      </c>
      <c r="H162" s="12" t="s">
        <v>74</v>
      </c>
      <c r="I162" s="3" t="s">
        <v>220</v>
      </c>
    </row>
    <row r="163" spans="1:9" x14ac:dyDescent="0.2">
      <c r="A163" s="8"/>
      <c r="B163" s="200" t="s">
        <v>167</v>
      </c>
      <c r="C163" s="215"/>
      <c r="D163" s="4"/>
      <c r="E163" s="212"/>
      <c r="F163" s="216" t="s">
        <v>95</v>
      </c>
      <c r="G163" s="8" t="s">
        <v>97</v>
      </c>
      <c r="H163" s="4"/>
      <c r="I163" s="9" t="s">
        <v>204</v>
      </c>
    </row>
    <row r="164" spans="1:9" x14ac:dyDescent="0.2">
      <c r="A164" s="6"/>
      <c r="B164" s="6"/>
      <c r="C164" s="6"/>
      <c r="D164" s="203"/>
      <c r="E164" s="7"/>
      <c r="F164" s="204" t="str">
        <f>+C162</f>
        <v>960.00 บาท</v>
      </c>
      <c r="G164" s="205" t="str">
        <f t="shared" ref="G164:G165" si="57">+F164</f>
        <v>960.00 บาท</v>
      </c>
      <c r="H164" s="6"/>
      <c r="I164" s="206"/>
    </row>
    <row r="165" spans="1:9" x14ac:dyDescent="0.2">
      <c r="A165" s="12">
        <v>23</v>
      </c>
      <c r="B165" s="1" t="s">
        <v>221</v>
      </c>
      <c r="C165" s="207" t="s">
        <v>18</v>
      </c>
      <c r="D165" s="207" t="str">
        <f>+C165</f>
        <v>450.00 บาท</v>
      </c>
      <c r="E165" s="210" t="s">
        <v>9</v>
      </c>
      <c r="F165" s="12" t="s">
        <v>222</v>
      </c>
      <c r="G165" s="12" t="str">
        <f t="shared" si="57"/>
        <v>ร้านร่วมจิตแก๊สหุ่งต้ม</v>
      </c>
      <c r="H165" s="12" t="s">
        <v>74</v>
      </c>
      <c r="I165" s="3" t="s">
        <v>223</v>
      </c>
    </row>
    <row r="166" spans="1:9" x14ac:dyDescent="0.2">
      <c r="A166" s="8"/>
      <c r="B166" s="4" t="s">
        <v>224</v>
      </c>
      <c r="C166" s="199"/>
      <c r="D166" s="201"/>
      <c r="E166" s="211"/>
      <c r="F166" s="216" t="s">
        <v>95</v>
      </c>
      <c r="G166" s="8" t="s">
        <v>97</v>
      </c>
      <c r="H166" s="212"/>
      <c r="I166" s="9" t="s">
        <v>225</v>
      </c>
    </row>
    <row r="167" spans="1:9" x14ac:dyDescent="0.2">
      <c r="A167" s="6"/>
      <c r="B167" s="6"/>
      <c r="C167" s="6"/>
      <c r="D167" s="203"/>
      <c r="E167" s="105"/>
      <c r="F167" s="213" t="str">
        <f>+C165</f>
        <v>450.00 บาท</v>
      </c>
      <c r="G167" s="204" t="str">
        <f>+F167</f>
        <v>450.00 บาท</v>
      </c>
      <c r="H167" s="214"/>
      <c r="I167" s="206"/>
    </row>
    <row r="168" spans="1:9" x14ac:dyDescent="0.2">
      <c r="A168" s="12">
        <v>24</v>
      </c>
      <c r="B168" s="1" t="s">
        <v>178</v>
      </c>
      <c r="C168" s="207" t="s">
        <v>2003</v>
      </c>
      <c r="D168" s="207" t="str">
        <f>+C168</f>
        <v>4,200.00 บาท</v>
      </c>
      <c r="E168" s="210" t="s">
        <v>9</v>
      </c>
      <c r="F168" s="12" t="s">
        <v>226</v>
      </c>
      <c r="G168" s="12" t="str">
        <f t="shared" ref="G168" si="58">+F168</f>
        <v>ร้านเอ.อิงค์เจ็ท</v>
      </c>
      <c r="H168" s="12" t="s">
        <v>74</v>
      </c>
      <c r="I168" s="3" t="s">
        <v>227</v>
      </c>
    </row>
    <row r="169" spans="1:9" x14ac:dyDescent="0.2">
      <c r="A169" s="8"/>
      <c r="B169" s="218"/>
      <c r="C169" s="199"/>
      <c r="D169" s="201"/>
      <c r="E169" s="8"/>
      <c r="F169" s="216" t="s">
        <v>95</v>
      </c>
      <c r="G169" s="8" t="s">
        <v>97</v>
      </c>
      <c r="H169" s="8"/>
      <c r="I169" s="9" t="s">
        <v>225</v>
      </c>
    </row>
    <row r="170" spans="1:9" x14ac:dyDescent="0.2">
      <c r="A170" s="6"/>
      <c r="B170" s="6"/>
      <c r="C170" s="6"/>
      <c r="D170" s="203"/>
      <c r="E170" s="7"/>
      <c r="F170" s="204" t="str">
        <f>+C168</f>
        <v>4,200.00 บาท</v>
      </c>
      <c r="G170" s="205" t="str">
        <f>+F170</f>
        <v>4,200.00 บาท</v>
      </c>
      <c r="H170" s="6"/>
      <c r="I170" s="206"/>
    </row>
    <row r="171" spans="1:9" x14ac:dyDescent="0.2">
      <c r="A171" s="12">
        <v>25</v>
      </c>
      <c r="B171" s="1" t="s">
        <v>228</v>
      </c>
      <c r="C171" s="207" t="s">
        <v>2004</v>
      </c>
      <c r="D171" s="207" t="str">
        <f>+C171</f>
        <v>4,436.00 บาท</v>
      </c>
      <c r="E171" s="210" t="s">
        <v>9</v>
      </c>
      <c r="F171" s="12" t="s">
        <v>165</v>
      </c>
      <c r="G171" s="12" t="str">
        <f t="shared" ref="G171" si="59">+F171</f>
        <v>บ. ปิโตรเลียมไทยคอร์ปอเรชั่น</v>
      </c>
      <c r="H171" s="12" t="s">
        <v>74</v>
      </c>
      <c r="I171" s="3" t="s">
        <v>229</v>
      </c>
    </row>
    <row r="172" spans="1:9" x14ac:dyDescent="0.2">
      <c r="A172" s="8"/>
      <c r="B172" s="200" t="s">
        <v>230</v>
      </c>
      <c r="C172" s="199"/>
      <c r="D172" s="201"/>
      <c r="E172" s="8"/>
      <c r="F172" s="8" t="s">
        <v>95</v>
      </c>
      <c r="G172" s="8" t="s">
        <v>97</v>
      </c>
      <c r="H172" s="8"/>
      <c r="I172" s="9" t="s">
        <v>225</v>
      </c>
    </row>
    <row r="173" spans="1:9" x14ac:dyDescent="0.2">
      <c r="A173" s="6"/>
      <c r="B173" s="202"/>
      <c r="C173" s="6"/>
      <c r="D173" s="203"/>
      <c r="E173" s="7"/>
      <c r="F173" s="204" t="str">
        <f>+C171</f>
        <v>4,436.00 บาท</v>
      </c>
      <c r="G173" s="205" t="str">
        <f t="shared" ref="G173:G174" si="60">+F173</f>
        <v>4,436.00 บาท</v>
      </c>
      <c r="H173" s="6"/>
      <c r="I173" s="206"/>
    </row>
    <row r="174" spans="1:9" x14ac:dyDescent="0.2">
      <c r="A174" s="12">
        <v>26</v>
      </c>
      <c r="B174" s="1" t="s">
        <v>231</v>
      </c>
      <c r="C174" s="207" t="s">
        <v>2005</v>
      </c>
      <c r="D174" s="207" t="str">
        <f t="shared" ref="D174" si="61">+C174</f>
        <v>2,182.50 บาท</v>
      </c>
      <c r="E174" s="210" t="s">
        <v>9</v>
      </c>
      <c r="F174" s="12" t="s">
        <v>232</v>
      </c>
      <c r="G174" s="12" t="str">
        <f t="shared" si="60"/>
        <v>บริษัท เอส เค โอ เอ เซ็นเตอร์</v>
      </c>
      <c r="H174" s="12" t="s">
        <v>74</v>
      </c>
      <c r="I174" s="3" t="s">
        <v>233</v>
      </c>
    </row>
    <row r="175" spans="1:9" x14ac:dyDescent="0.2">
      <c r="A175" s="8"/>
      <c r="B175" s="200"/>
      <c r="C175" s="199"/>
      <c r="D175" s="201"/>
      <c r="E175" s="8"/>
      <c r="F175" s="8" t="s">
        <v>95</v>
      </c>
      <c r="G175" s="8" t="s">
        <v>97</v>
      </c>
      <c r="H175" s="8"/>
      <c r="I175" s="9" t="s">
        <v>234</v>
      </c>
    </row>
    <row r="176" spans="1:9" x14ac:dyDescent="0.2">
      <c r="A176" s="6"/>
      <c r="B176" s="6"/>
      <c r="C176" s="6"/>
      <c r="D176" s="203"/>
      <c r="E176" s="7"/>
      <c r="F176" s="204" t="str">
        <f>+C174</f>
        <v>2,182.50 บาท</v>
      </c>
      <c r="G176" s="205" t="str">
        <f>+F176</f>
        <v>2,182.50 บาท</v>
      </c>
      <c r="H176" s="6"/>
      <c r="I176" s="206"/>
    </row>
    <row r="177" spans="1:9" x14ac:dyDescent="0.2">
      <c r="A177" s="12">
        <v>27</v>
      </c>
      <c r="B177" s="1" t="s">
        <v>178</v>
      </c>
      <c r="C177" s="207" t="s">
        <v>2006</v>
      </c>
      <c r="D177" s="207" t="str">
        <f t="shared" ref="D177" si="62">+C177</f>
        <v>3,638.00 บาท</v>
      </c>
      <c r="E177" s="210" t="s">
        <v>9</v>
      </c>
      <c r="F177" s="12" t="s">
        <v>211</v>
      </c>
      <c r="G177" s="12" t="str">
        <f t="shared" ref="G177" si="63">+F177</f>
        <v>ร้านเลียวสัมพันธ์</v>
      </c>
      <c r="H177" s="12" t="s">
        <v>74</v>
      </c>
      <c r="I177" s="3" t="s">
        <v>235</v>
      </c>
    </row>
    <row r="178" spans="1:9" x14ac:dyDescent="0.2">
      <c r="A178" s="8"/>
      <c r="B178" s="200"/>
      <c r="C178" s="199"/>
      <c r="D178" s="201"/>
      <c r="E178" s="211"/>
      <c r="F178" s="211" t="s">
        <v>95</v>
      </c>
      <c r="G178" s="8" t="s">
        <v>97</v>
      </c>
      <c r="H178" s="212"/>
      <c r="I178" s="9" t="s">
        <v>234</v>
      </c>
    </row>
    <row r="179" spans="1:9" x14ac:dyDescent="0.2">
      <c r="A179" s="6"/>
      <c r="B179" s="6"/>
      <c r="C179" s="6"/>
      <c r="D179" s="203"/>
      <c r="E179" s="105"/>
      <c r="F179" s="213" t="str">
        <f>+C177</f>
        <v>3,638.00 บาท</v>
      </c>
      <c r="G179" s="204" t="str">
        <f t="shared" ref="G179:G180" si="64">+F179</f>
        <v>3,638.00 บาท</v>
      </c>
      <c r="H179" s="214"/>
      <c r="I179" s="206"/>
    </row>
    <row r="180" spans="1:9" x14ac:dyDescent="0.2">
      <c r="A180" s="12">
        <v>28</v>
      </c>
      <c r="B180" s="1" t="s">
        <v>236</v>
      </c>
      <c r="C180" s="207" t="s">
        <v>2007</v>
      </c>
      <c r="D180" s="207" t="str">
        <f>+C180</f>
        <v>887.20 บาท</v>
      </c>
      <c r="E180" s="210" t="s">
        <v>9</v>
      </c>
      <c r="F180" s="12" t="s">
        <v>165</v>
      </c>
      <c r="G180" s="12" t="str">
        <f t="shared" si="64"/>
        <v>บ. ปิโตรเลียมไทยคอร์ปอเรชั่น</v>
      </c>
      <c r="H180" s="12" t="s">
        <v>74</v>
      </c>
      <c r="I180" s="3" t="s">
        <v>237</v>
      </c>
    </row>
    <row r="181" spans="1:9" x14ac:dyDescent="0.2">
      <c r="A181" s="8"/>
      <c r="B181" s="200" t="s">
        <v>238</v>
      </c>
      <c r="C181" s="215"/>
      <c r="D181" s="4"/>
      <c r="E181" s="212"/>
      <c r="F181" s="216" t="s">
        <v>95</v>
      </c>
      <c r="G181" s="8" t="s">
        <v>97</v>
      </c>
      <c r="H181" s="4"/>
      <c r="I181" s="9" t="s">
        <v>239</v>
      </c>
    </row>
    <row r="182" spans="1:9" x14ac:dyDescent="0.2">
      <c r="A182" s="6"/>
      <c r="B182" s="6"/>
      <c r="C182" s="6"/>
      <c r="D182" s="203"/>
      <c r="E182" s="7"/>
      <c r="F182" s="204" t="str">
        <f>+C180</f>
        <v>887.20 บาท</v>
      </c>
      <c r="G182" s="205" t="str">
        <f t="shared" ref="G182:G183" si="65">+F182</f>
        <v>887.20 บาท</v>
      </c>
      <c r="H182" s="6"/>
      <c r="I182" s="206"/>
    </row>
    <row r="183" spans="1:9" x14ac:dyDescent="0.2">
      <c r="A183" s="12">
        <v>29</v>
      </c>
      <c r="B183" s="1" t="s">
        <v>228</v>
      </c>
      <c r="C183" s="207" t="s">
        <v>2004</v>
      </c>
      <c r="D183" s="207" t="str">
        <f>+C183</f>
        <v>4,436.00 บาท</v>
      </c>
      <c r="E183" s="210" t="s">
        <v>9</v>
      </c>
      <c r="F183" s="12" t="s">
        <v>165</v>
      </c>
      <c r="G183" s="12" t="str">
        <f t="shared" si="65"/>
        <v>บ. ปิโตรเลียมไทยคอร์ปอเรชั่น</v>
      </c>
      <c r="H183" s="12" t="s">
        <v>74</v>
      </c>
      <c r="I183" s="3" t="s">
        <v>240</v>
      </c>
    </row>
    <row r="184" spans="1:9" x14ac:dyDescent="0.2">
      <c r="A184" s="8"/>
      <c r="B184" s="4" t="s">
        <v>213</v>
      </c>
      <c r="C184" s="199"/>
      <c r="D184" s="201"/>
      <c r="E184" s="211"/>
      <c r="F184" s="216" t="s">
        <v>95</v>
      </c>
      <c r="G184" s="8" t="s">
        <v>97</v>
      </c>
      <c r="H184" s="212"/>
      <c r="I184" s="9" t="s">
        <v>241</v>
      </c>
    </row>
    <row r="185" spans="1:9" x14ac:dyDescent="0.2">
      <c r="A185" s="6"/>
      <c r="B185" s="6"/>
      <c r="C185" s="6"/>
      <c r="D185" s="203"/>
      <c r="E185" s="105"/>
      <c r="F185" s="213" t="str">
        <f>+C183</f>
        <v>4,436.00 บาท</v>
      </c>
      <c r="G185" s="204" t="str">
        <f>+F185</f>
        <v>4,436.00 บาท</v>
      </c>
      <c r="H185" s="214"/>
      <c r="I185" s="206"/>
    </row>
    <row r="186" spans="1:9" x14ac:dyDescent="0.2">
      <c r="A186" s="12">
        <v>30</v>
      </c>
      <c r="B186" s="1" t="s">
        <v>242</v>
      </c>
      <c r="C186" s="207" t="s">
        <v>2004</v>
      </c>
      <c r="D186" s="207" t="str">
        <f>+C186</f>
        <v>4,436.00 บาท</v>
      </c>
      <c r="E186" s="210" t="s">
        <v>9</v>
      </c>
      <c r="F186" s="12" t="s">
        <v>165</v>
      </c>
      <c r="G186" s="12" t="str">
        <f t="shared" ref="G186" si="66">+F186</f>
        <v>บ. ปิโตรเลียมไทยคอร์ปอเรชั่น</v>
      </c>
      <c r="H186" s="12" t="s">
        <v>74</v>
      </c>
      <c r="I186" s="3" t="s">
        <v>243</v>
      </c>
    </row>
    <row r="187" spans="1:9" x14ac:dyDescent="0.2">
      <c r="A187" s="8"/>
      <c r="B187" s="218" t="s">
        <v>244</v>
      </c>
      <c r="C187" s="199"/>
      <c r="D187" s="201"/>
      <c r="E187" s="8"/>
      <c r="F187" s="216" t="s">
        <v>95</v>
      </c>
      <c r="G187" s="8" t="s">
        <v>97</v>
      </c>
      <c r="H187" s="8"/>
      <c r="I187" s="9" t="s">
        <v>241</v>
      </c>
    </row>
    <row r="188" spans="1:9" x14ac:dyDescent="0.2">
      <c r="A188" s="6"/>
      <c r="B188" s="6"/>
      <c r="C188" s="6"/>
      <c r="D188" s="203"/>
      <c r="E188" s="7"/>
      <c r="F188" s="204" t="str">
        <f>+C186</f>
        <v>4,436.00 บาท</v>
      </c>
      <c r="G188" s="205" t="str">
        <f>+F188</f>
        <v>4,436.00 บาท</v>
      </c>
      <c r="H188" s="6"/>
      <c r="I188" s="206"/>
    </row>
    <row r="189" spans="1:9" x14ac:dyDescent="0.2">
      <c r="A189" s="12">
        <v>31</v>
      </c>
      <c r="B189" s="1" t="s">
        <v>178</v>
      </c>
      <c r="C189" s="207" t="s">
        <v>2008</v>
      </c>
      <c r="D189" s="207" t="str">
        <f>+C189</f>
        <v>520.00 บาท</v>
      </c>
      <c r="E189" s="210" t="s">
        <v>9</v>
      </c>
      <c r="F189" s="8" t="s">
        <v>245</v>
      </c>
      <c r="G189" s="8" t="str">
        <f t="shared" ref="G189" si="67">+F189</f>
        <v>น้ำดื่มจริมทิพย์</v>
      </c>
      <c r="H189" s="8" t="s">
        <v>74</v>
      </c>
      <c r="I189" s="9" t="s">
        <v>246</v>
      </c>
    </row>
    <row r="190" spans="1:9" x14ac:dyDescent="0.2">
      <c r="A190" s="8"/>
      <c r="B190" s="200"/>
      <c r="C190" s="199"/>
      <c r="D190" s="201"/>
      <c r="E190" s="8"/>
      <c r="F190" s="8" t="s">
        <v>95</v>
      </c>
      <c r="G190" s="8" t="s">
        <v>97</v>
      </c>
      <c r="H190" s="8"/>
      <c r="I190" s="9" t="s">
        <v>247</v>
      </c>
    </row>
    <row r="191" spans="1:9" x14ac:dyDescent="0.2">
      <c r="A191" s="6"/>
      <c r="B191" s="202"/>
      <c r="C191" s="6"/>
      <c r="D191" s="203"/>
      <c r="E191" s="7"/>
      <c r="F191" s="204" t="str">
        <f>+C189</f>
        <v>520.00 บาท</v>
      </c>
      <c r="G191" s="205" t="str">
        <f t="shared" ref="G191:G192" si="68">+F191</f>
        <v>520.00 บาท</v>
      </c>
      <c r="H191" s="6"/>
      <c r="I191" s="206"/>
    </row>
    <row r="192" spans="1:9" x14ac:dyDescent="0.2">
      <c r="A192" s="12">
        <v>32</v>
      </c>
      <c r="B192" s="1" t="s">
        <v>178</v>
      </c>
      <c r="C192" s="207" t="s">
        <v>2009</v>
      </c>
      <c r="D192" s="207" t="str">
        <f t="shared" ref="D192" si="69">+C192</f>
        <v>500.00 บาท</v>
      </c>
      <c r="E192" s="210" t="s">
        <v>9</v>
      </c>
      <c r="F192" s="12" t="s">
        <v>248</v>
      </c>
      <c r="G192" s="12" t="str">
        <f t="shared" si="68"/>
        <v>ปวริศร์ โฮมช็อป</v>
      </c>
      <c r="H192" s="12" t="s">
        <v>74</v>
      </c>
      <c r="I192" s="3" t="s">
        <v>249</v>
      </c>
    </row>
    <row r="193" spans="1:9" x14ac:dyDescent="0.2">
      <c r="A193" s="8"/>
      <c r="B193" s="200"/>
      <c r="C193" s="199"/>
      <c r="D193" s="201"/>
      <c r="E193" s="8"/>
      <c r="F193" s="8" t="s">
        <v>95</v>
      </c>
      <c r="G193" s="8" t="s">
        <v>97</v>
      </c>
      <c r="H193" s="8"/>
      <c r="I193" s="9" t="s">
        <v>250</v>
      </c>
    </row>
    <row r="194" spans="1:9" x14ac:dyDescent="0.2">
      <c r="A194" s="6"/>
      <c r="B194" s="6"/>
      <c r="C194" s="6"/>
      <c r="D194" s="203"/>
      <c r="E194" s="7"/>
      <c r="F194" s="204" t="str">
        <f>+C192</f>
        <v>500.00 บาท</v>
      </c>
      <c r="G194" s="205" t="str">
        <f>+F194</f>
        <v>500.00 บาท</v>
      </c>
      <c r="H194" s="6"/>
      <c r="I194" s="206"/>
    </row>
    <row r="195" spans="1:9" x14ac:dyDescent="0.2">
      <c r="A195" s="12">
        <v>33</v>
      </c>
      <c r="B195" s="1" t="s">
        <v>178</v>
      </c>
      <c r="C195" s="207" t="s">
        <v>2010</v>
      </c>
      <c r="D195" s="207" t="str">
        <f t="shared" ref="D195" si="70">+C195</f>
        <v>258.00 บาท</v>
      </c>
      <c r="E195" s="210" t="s">
        <v>9</v>
      </c>
      <c r="F195" s="12" t="s">
        <v>251</v>
      </c>
      <c r="G195" s="12" t="str">
        <f t="shared" ref="G195" si="71">+F195</f>
        <v>บริษัทศรีพงษ์กรุ๊ป</v>
      </c>
      <c r="H195" s="12" t="s">
        <v>74</v>
      </c>
      <c r="I195" s="3" t="s">
        <v>252</v>
      </c>
    </row>
    <row r="196" spans="1:9" x14ac:dyDescent="0.2">
      <c r="A196" s="8"/>
      <c r="B196" s="200"/>
      <c r="C196" s="199"/>
      <c r="D196" s="201"/>
      <c r="E196" s="211"/>
      <c r="F196" s="211" t="s">
        <v>95</v>
      </c>
      <c r="G196" s="8" t="s">
        <v>97</v>
      </c>
      <c r="H196" s="212"/>
      <c r="I196" s="9" t="s">
        <v>250</v>
      </c>
    </row>
    <row r="197" spans="1:9" x14ac:dyDescent="0.2">
      <c r="A197" s="6"/>
      <c r="B197" s="6"/>
      <c r="C197" s="6"/>
      <c r="D197" s="203"/>
      <c r="E197" s="105"/>
      <c r="F197" s="213" t="str">
        <f>+C195</f>
        <v>258.00 บาท</v>
      </c>
      <c r="G197" s="204" t="str">
        <f t="shared" ref="G197" si="72">+F197</f>
        <v>258.00 บาท</v>
      </c>
      <c r="H197" s="214"/>
      <c r="I197" s="206"/>
    </row>
    <row r="199" spans="1:9" x14ac:dyDescent="0.2">
      <c r="A199" s="443" t="s">
        <v>84</v>
      </c>
      <c r="B199" s="443"/>
      <c r="C199" s="443"/>
      <c r="D199" s="443"/>
      <c r="E199" s="443"/>
      <c r="F199" s="443"/>
      <c r="G199" s="443"/>
      <c r="H199" s="443"/>
      <c r="I199" s="443"/>
    </row>
    <row r="200" spans="1:9" x14ac:dyDescent="0.2">
      <c r="A200" s="443" t="s">
        <v>253</v>
      </c>
      <c r="B200" s="443"/>
      <c r="C200" s="443"/>
      <c r="D200" s="443"/>
      <c r="E200" s="443"/>
      <c r="F200" s="443"/>
      <c r="G200" s="443"/>
      <c r="H200" s="443"/>
      <c r="I200" s="443"/>
    </row>
    <row r="201" spans="1:9" x14ac:dyDescent="0.2">
      <c r="A201" s="444" t="s">
        <v>254</v>
      </c>
      <c r="B201" s="444"/>
      <c r="C201" s="444"/>
      <c r="D201" s="444"/>
      <c r="E201" s="444"/>
      <c r="F201" s="444"/>
      <c r="G201" s="444"/>
      <c r="H201" s="444"/>
      <c r="I201" s="444"/>
    </row>
    <row r="202" spans="1:9" ht="48" x14ac:dyDescent="0.2">
      <c r="A202" s="93" t="s">
        <v>1</v>
      </c>
      <c r="B202" s="93" t="s">
        <v>87</v>
      </c>
      <c r="C202" s="93" t="s">
        <v>68</v>
      </c>
      <c r="D202" s="93" t="s">
        <v>3</v>
      </c>
      <c r="E202" s="93" t="s">
        <v>69</v>
      </c>
      <c r="F202" s="94" t="s">
        <v>89</v>
      </c>
      <c r="G202" s="94" t="s">
        <v>90</v>
      </c>
      <c r="H202" s="93" t="s">
        <v>7</v>
      </c>
      <c r="I202" s="94" t="s">
        <v>255</v>
      </c>
    </row>
    <row r="203" spans="1:9" ht="72" x14ac:dyDescent="0.2">
      <c r="A203" s="95">
        <v>1</v>
      </c>
      <c r="B203" s="96" t="s">
        <v>178</v>
      </c>
      <c r="C203" s="97" t="s">
        <v>2012</v>
      </c>
      <c r="D203" s="98" t="str">
        <f>+C203</f>
        <v>2,550.00 บาท</v>
      </c>
      <c r="E203" s="99" t="s">
        <v>9</v>
      </c>
      <c r="F203" s="100" t="s">
        <v>1956</v>
      </c>
      <c r="G203" s="100" t="s">
        <v>2018</v>
      </c>
      <c r="H203" s="101" t="s">
        <v>74</v>
      </c>
      <c r="I203" s="102" t="s">
        <v>2013</v>
      </c>
    </row>
    <row r="204" spans="1:9" ht="72" x14ac:dyDescent="0.2">
      <c r="A204" s="95">
        <v>2</v>
      </c>
      <c r="B204" s="96" t="s">
        <v>256</v>
      </c>
      <c r="C204" s="97" t="s">
        <v>2014</v>
      </c>
      <c r="D204" s="98" t="s">
        <v>2014</v>
      </c>
      <c r="E204" s="99" t="s">
        <v>9</v>
      </c>
      <c r="F204" s="100" t="s">
        <v>2017</v>
      </c>
      <c r="G204" s="100" t="s">
        <v>2019</v>
      </c>
      <c r="H204" s="101" t="s">
        <v>74</v>
      </c>
      <c r="I204" s="102" t="s">
        <v>2057</v>
      </c>
    </row>
    <row r="205" spans="1:9" ht="72" x14ac:dyDescent="0.2">
      <c r="A205" s="95">
        <v>3</v>
      </c>
      <c r="B205" s="96" t="s">
        <v>257</v>
      </c>
      <c r="C205" s="97" t="s">
        <v>2015</v>
      </c>
      <c r="D205" s="98" t="s">
        <v>2015</v>
      </c>
      <c r="E205" s="99" t="s">
        <v>9</v>
      </c>
      <c r="F205" s="100" t="s">
        <v>2020</v>
      </c>
      <c r="G205" s="100" t="s">
        <v>2021</v>
      </c>
      <c r="H205" s="101" t="s">
        <v>74</v>
      </c>
      <c r="I205" s="102" t="s">
        <v>2058</v>
      </c>
    </row>
    <row r="206" spans="1:9" ht="72" x14ac:dyDescent="0.2">
      <c r="A206" s="95">
        <v>4</v>
      </c>
      <c r="B206" s="96" t="s">
        <v>1955</v>
      </c>
      <c r="C206" s="97" t="s">
        <v>2015</v>
      </c>
      <c r="D206" s="98" t="s">
        <v>2015</v>
      </c>
      <c r="E206" s="99" t="s">
        <v>9</v>
      </c>
      <c r="F206" s="100" t="s">
        <v>2020</v>
      </c>
      <c r="G206" s="100" t="s">
        <v>2021</v>
      </c>
      <c r="H206" s="101" t="s">
        <v>74</v>
      </c>
      <c r="I206" s="102" t="s">
        <v>2059</v>
      </c>
    </row>
    <row r="207" spans="1:9" ht="72" x14ac:dyDescent="0.2">
      <c r="A207" s="95">
        <v>5</v>
      </c>
      <c r="B207" s="96" t="s">
        <v>258</v>
      </c>
      <c r="C207" s="97" t="s">
        <v>2015</v>
      </c>
      <c r="D207" s="98" t="s">
        <v>2015</v>
      </c>
      <c r="E207" s="99" t="s">
        <v>9</v>
      </c>
      <c r="F207" s="100" t="s">
        <v>2022</v>
      </c>
      <c r="G207" s="100" t="s">
        <v>2023</v>
      </c>
      <c r="H207" s="101" t="s">
        <v>74</v>
      </c>
      <c r="I207" s="102" t="s">
        <v>2060</v>
      </c>
    </row>
    <row r="208" spans="1:9" ht="72" x14ac:dyDescent="0.2">
      <c r="A208" s="95">
        <v>6</v>
      </c>
      <c r="B208" s="96" t="s">
        <v>99</v>
      </c>
      <c r="C208" s="103" t="s">
        <v>2009</v>
      </c>
      <c r="D208" s="98" t="s">
        <v>2009</v>
      </c>
      <c r="E208" s="99" t="s">
        <v>9</v>
      </c>
      <c r="F208" s="100" t="s">
        <v>2024</v>
      </c>
      <c r="G208" s="100" t="s">
        <v>2025</v>
      </c>
      <c r="H208" s="101" t="s">
        <v>74</v>
      </c>
      <c r="I208" s="102" t="s">
        <v>2061</v>
      </c>
    </row>
    <row r="209" spans="1:9" ht="72" x14ac:dyDescent="0.2">
      <c r="A209" s="95">
        <v>7</v>
      </c>
      <c r="B209" s="96" t="s">
        <v>259</v>
      </c>
      <c r="C209" s="97" t="s">
        <v>2016</v>
      </c>
      <c r="D209" s="98" t="s">
        <v>2016</v>
      </c>
      <c r="E209" s="99" t="s">
        <v>9</v>
      </c>
      <c r="F209" s="100" t="s">
        <v>2026</v>
      </c>
      <c r="G209" s="100" t="s">
        <v>2027</v>
      </c>
      <c r="H209" s="101" t="s">
        <v>74</v>
      </c>
      <c r="I209" s="102" t="s">
        <v>2062</v>
      </c>
    </row>
    <row r="210" spans="1:9" ht="72" x14ac:dyDescent="0.2">
      <c r="A210" s="95">
        <v>8</v>
      </c>
      <c r="B210" s="96" t="s">
        <v>99</v>
      </c>
      <c r="C210" s="97" t="s">
        <v>2030</v>
      </c>
      <c r="D210" s="98" t="s">
        <v>2030</v>
      </c>
      <c r="E210" s="99" t="s">
        <v>9</v>
      </c>
      <c r="F210" s="100" t="s">
        <v>2028</v>
      </c>
      <c r="G210" s="100" t="s">
        <v>2029</v>
      </c>
      <c r="H210" s="101" t="s">
        <v>74</v>
      </c>
      <c r="I210" s="102" t="s">
        <v>2063</v>
      </c>
    </row>
    <row r="211" spans="1:9" ht="72" x14ac:dyDescent="0.2">
      <c r="A211" s="95">
        <v>9</v>
      </c>
      <c r="B211" s="96" t="s">
        <v>178</v>
      </c>
      <c r="C211" s="97" t="s">
        <v>2032</v>
      </c>
      <c r="D211" s="98" t="s">
        <v>2032</v>
      </c>
      <c r="E211" s="99" t="s">
        <v>9</v>
      </c>
      <c r="F211" s="100" t="s">
        <v>2031</v>
      </c>
      <c r="G211" s="100" t="s">
        <v>2033</v>
      </c>
      <c r="H211" s="101" t="s">
        <v>74</v>
      </c>
      <c r="I211" s="102" t="s">
        <v>2064</v>
      </c>
    </row>
    <row r="212" spans="1:9" ht="72" x14ac:dyDescent="0.2">
      <c r="A212" s="95">
        <v>10</v>
      </c>
      <c r="B212" s="96" t="s">
        <v>259</v>
      </c>
      <c r="C212" s="97" t="s">
        <v>2036</v>
      </c>
      <c r="D212" s="98" t="s">
        <v>2036</v>
      </c>
      <c r="E212" s="99" t="s">
        <v>9</v>
      </c>
      <c r="F212" s="100" t="s">
        <v>2034</v>
      </c>
      <c r="G212" s="100" t="s">
        <v>2035</v>
      </c>
      <c r="H212" s="101" t="s">
        <v>74</v>
      </c>
      <c r="I212" s="102" t="s">
        <v>2065</v>
      </c>
    </row>
    <row r="213" spans="1:9" ht="72" x14ac:dyDescent="0.2">
      <c r="A213" s="95">
        <v>11</v>
      </c>
      <c r="B213" s="96" t="s">
        <v>1953</v>
      </c>
      <c r="C213" s="97" t="s">
        <v>2038</v>
      </c>
      <c r="D213" s="98" t="s">
        <v>2038</v>
      </c>
      <c r="E213" s="99" t="s">
        <v>9</v>
      </c>
      <c r="F213" s="100" t="s">
        <v>2037</v>
      </c>
      <c r="G213" s="100" t="s">
        <v>2039</v>
      </c>
      <c r="H213" s="101" t="s">
        <v>74</v>
      </c>
      <c r="I213" s="102" t="s">
        <v>2066</v>
      </c>
    </row>
    <row r="214" spans="1:9" ht="72" x14ac:dyDescent="0.2">
      <c r="A214" s="95">
        <v>12</v>
      </c>
      <c r="B214" s="96" t="s">
        <v>259</v>
      </c>
      <c r="C214" s="97" t="s">
        <v>2041</v>
      </c>
      <c r="D214" s="98" t="s">
        <v>2041</v>
      </c>
      <c r="E214" s="99" t="s">
        <v>9</v>
      </c>
      <c r="F214" s="100" t="s">
        <v>2040</v>
      </c>
      <c r="G214" s="100" t="s">
        <v>2042</v>
      </c>
      <c r="H214" s="101" t="s">
        <v>74</v>
      </c>
      <c r="I214" s="102" t="s">
        <v>2067</v>
      </c>
    </row>
    <row r="215" spans="1:9" ht="72" x14ac:dyDescent="0.2">
      <c r="A215" s="95">
        <v>13</v>
      </c>
      <c r="B215" s="96" t="s">
        <v>178</v>
      </c>
      <c r="C215" s="97" t="s">
        <v>2045</v>
      </c>
      <c r="D215" s="98" t="s">
        <v>2045</v>
      </c>
      <c r="E215" s="99" t="s">
        <v>9</v>
      </c>
      <c r="F215" s="100" t="s">
        <v>2043</v>
      </c>
      <c r="G215" s="100" t="s">
        <v>2044</v>
      </c>
      <c r="H215" s="101" t="s">
        <v>74</v>
      </c>
      <c r="I215" s="102" t="s">
        <v>2068</v>
      </c>
    </row>
    <row r="216" spans="1:9" ht="72" x14ac:dyDescent="0.2">
      <c r="A216" s="95">
        <v>14</v>
      </c>
      <c r="B216" s="96" t="s">
        <v>1954</v>
      </c>
      <c r="C216" s="97" t="s">
        <v>2048</v>
      </c>
      <c r="D216" s="98" t="s">
        <v>2048</v>
      </c>
      <c r="E216" s="99" t="s">
        <v>9</v>
      </c>
      <c r="F216" s="100" t="s">
        <v>2046</v>
      </c>
      <c r="G216" s="100" t="s">
        <v>2047</v>
      </c>
      <c r="H216" s="101" t="s">
        <v>74</v>
      </c>
      <c r="I216" s="102" t="s">
        <v>2069</v>
      </c>
    </row>
    <row r="217" spans="1:9" ht="72" x14ac:dyDescent="0.2">
      <c r="A217" s="95">
        <v>15</v>
      </c>
      <c r="B217" s="96" t="s">
        <v>178</v>
      </c>
      <c r="C217" s="97" t="s">
        <v>1942</v>
      </c>
      <c r="D217" s="98" t="s">
        <v>1942</v>
      </c>
      <c r="E217" s="99" t="s">
        <v>9</v>
      </c>
      <c r="F217" s="100" t="s">
        <v>2049</v>
      </c>
      <c r="G217" s="100" t="s">
        <v>2050</v>
      </c>
      <c r="H217" s="101" t="s">
        <v>74</v>
      </c>
      <c r="I217" s="102" t="s">
        <v>2070</v>
      </c>
    </row>
    <row r="218" spans="1:9" ht="72" x14ac:dyDescent="0.2">
      <c r="A218" s="95">
        <v>16</v>
      </c>
      <c r="B218" s="96" t="s">
        <v>260</v>
      </c>
      <c r="C218" s="97" t="s">
        <v>2053</v>
      </c>
      <c r="D218" s="98" t="s">
        <v>2053</v>
      </c>
      <c r="E218" s="99" t="s">
        <v>9</v>
      </c>
      <c r="F218" s="100" t="s">
        <v>2051</v>
      </c>
      <c r="G218" s="100" t="s">
        <v>2052</v>
      </c>
      <c r="H218" s="101" t="s">
        <v>74</v>
      </c>
      <c r="I218" s="102" t="s">
        <v>2071</v>
      </c>
    </row>
    <row r="219" spans="1:9" ht="72" x14ac:dyDescent="0.2">
      <c r="A219" s="95">
        <v>17</v>
      </c>
      <c r="B219" s="96" t="s">
        <v>178</v>
      </c>
      <c r="C219" s="97" t="s">
        <v>2055</v>
      </c>
      <c r="D219" s="98" t="s">
        <v>2055</v>
      </c>
      <c r="E219" s="99" t="s">
        <v>9</v>
      </c>
      <c r="F219" s="100" t="s">
        <v>2056</v>
      </c>
      <c r="G219" s="100" t="s">
        <v>2054</v>
      </c>
      <c r="H219" s="101" t="s">
        <v>74</v>
      </c>
      <c r="I219" s="102" t="s">
        <v>2072</v>
      </c>
    </row>
    <row r="221" spans="1:9" x14ac:dyDescent="0.2">
      <c r="A221" s="440" t="s">
        <v>261</v>
      </c>
      <c r="B221" s="440"/>
      <c r="C221" s="440"/>
      <c r="D221" s="440"/>
      <c r="E221" s="440"/>
      <c r="F221" s="440"/>
      <c r="G221" s="440"/>
      <c r="H221" s="440"/>
      <c r="I221" s="440"/>
    </row>
    <row r="222" spans="1:9" x14ac:dyDescent="0.2">
      <c r="A222" s="440" t="s">
        <v>262</v>
      </c>
      <c r="B222" s="440"/>
      <c r="C222" s="440"/>
      <c r="D222" s="440"/>
      <c r="E222" s="440"/>
      <c r="F222" s="440"/>
      <c r="G222" s="440"/>
      <c r="H222" s="440"/>
      <c r="I222" s="440"/>
    </row>
    <row r="223" spans="1:9" x14ac:dyDescent="0.2">
      <c r="A223" s="441" t="s">
        <v>263</v>
      </c>
      <c r="B223" s="441"/>
      <c r="C223" s="441"/>
      <c r="D223" s="441"/>
      <c r="E223" s="441"/>
      <c r="F223" s="441"/>
      <c r="G223" s="441"/>
      <c r="H223" s="441"/>
      <c r="I223" s="441"/>
    </row>
    <row r="224" spans="1:9" ht="48" x14ac:dyDescent="0.2">
      <c r="A224" s="13" t="s">
        <v>1</v>
      </c>
      <c r="B224" s="13" t="s">
        <v>67</v>
      </c>
      <c r="C224" s="14" t="s">
        <v>68</v>
      </c>
      <c r="D224" s="13" t="s">
        <v>3</v>
      </c>
      <c r="E224" s="13" t="s">
        <v>69</v>
      </c>
      <c r="F224" s="14" t="s">
        <v>5</v>
      </c>
      <c r="G224" s="14" t="s">
        <v>70</v>
      </c>
      <c r="H224" s="13" t="s">
        <v>71</v>
      </c>
      <c r="I224" s="15" t="s">
        <v>72</v>
      </c>
    </row>
    <row r="225" spans="1:9" x14ac:dyDescent="0.2">
      <c r="A225" s="62">
        <v>1</v>
      </c>
      <c r="B225" s="50" t="s">
        <v>264</v>
      </c>
      <c r="C225" s="403" t="s">
        <v>1937</v>
      </c>
      <c r="D225" s="404" t="str">
        <f>+C225</f>
        <v>1,900.00 บาท</v>
      </c>
      <c r="E225" s="62" t="s">
        <v>9</v>
      </c>
      <c r="F225" s="405" t="s">
        <v>265</v>
      </c>
      <c r="G225" s="405" t="s">
        <v>265</v>
      </c>
      <c r="H225" s="62" t="s">
        <v>74</v>
      </c>
      <c r="I225" s="406" t="s">
        <v>266</v>
      </c>
    </row>
    <row r="226" spans="1:9" x14ac:dyDescent="0.2">
      <c r="A226" s="48"/>
      <c r="B226" s="407" t="s">
        <v>267</v>
      </c>
      <c r="C226" s="408"/>
      <c r="D226" s="48"/>
      <c r="E226" s="48"/>
      <c r="F226" s="409" t="s">
        <v>95</v>
      </c>
      <c r="G226" s="409" t="s">
        <v>268</v>
      </c>
      <c r="H226" s="48"/>
      <c r="I226" s="410" t="s">
        <v>269</v>
      </c>
    </row>
    <row r="227" spans="1:9" x14ac:dyDescent="0.2">
      <c r="A227" s="61"/>
      <c r="B227" s="417"/>
      <c r="C227" s="414"/>
      <c r="D227" s="51"/>
      <c r="E227" s="51"/>
      <c r="F227" s="415" t="str">
        <f>+D225</f>
        <v>1,900.00 บาท</v>
      </c>
      <c r="G227" s="415" t="str">
        <f>+C225</f>
        <v>1,900.00 บาท</v>
      </c>
      <c r="H227" s="51"/>
      <c r="I227" s="416"/>
    </row>
    <row r="228" spans="1:9" x14ac:dyDescent="0.2">
      <c r="A228" s="62">
        <v>2</v>
      </c>
      <c r="B228" s="50" t="s">
        <v>270</v>
      </c>
      <c r="C228" s="403" t="s">
        <v>1938</v>
      </c>
      <c r="D228" s="404" t="str">
        <f>+C228</f>
        <v>250.00 บาท</v>
      </c>
      <c r="E228" s="62" t="s">
        <v>9</v>
      </c>
      <c r="F228" s="405" t="s">
        <v>271</v>
      </c>
      <c r="G228" s="405" t="s">
        <v>271</v>
      </c>
      <c r="H228" s="62" t="s">
        <v>74</v>
      </c>
      <c r="I228" s="406" t="s">
        <v>272</v>
      </c>
    </row>
    <row r="229" spans="1:9" x14ac:dyDescent="0.2">
      <c r="A229" s="48"/>
      <c r="B229" s="407" t="s">
        <v>273</v>
      </c>
      <c r="C229" s="408"/>
      <c r="D229" s="48"/>
      <c r="E229" s="48"/>
      <c r="F229" s="409" t="s">
        <v>95</v>
      </c>
      <c r="G229" s="409" t="s">
        <v>268</v>
      </c>
      <c r="H229" s="48"/>
      <c r="I229" s="410" t="s">
        <v>274</v>
      </c>
    </row>
    <row r="230" spans="1:9" x14ac:dyDescent="0.2">
      <c r="A230" s="61"/>
      <c r="B230" s="417"/>
      <c r="C230" s="414"/>
      <c r="D230" s="51"/>
      <c r="E230" s="51"/>
      <c r="F230" s="415" t="str">
        <f>+D228</f>
        <v>250.00 บาท</v>
      </c>
      <c r="G230" s="415" t="str">
        <f>+F230</f>
        <v>250.00 บาท</v>
      </c>
      <c r="H230" s="51"/>
      <c r="I230" s="416"/>
    </row>
    <row r="231" spans="1:9" x14ac:dyDescent="0.2">
      <c r="A231" s="48">
        <v>3</v>
      </c>
      <c r="B231" s="49" t="s">
        <v>275</v>
      </c>
      <c r="C231" s="408" t="s">
        <v>1939</v>
      </c>
      <c r="D231" s="411" t="str">
        <f>+C231</f>
        <v>1,770 บาท</v>
      </c>
      <c r="E231" s="48" t="s">
        <v>9</v>
      </c>
      <c r="F231" s="409" t="s">
        <v>276</v>
      </c>
      <c r="G231" s="409" t="s">
        <v>276</v>
      </c>
      <c r="H231" s="48" t="s">
        <v>74</v>
      </c>
      <c r="I231" s="410" t="s">
        <v>277</v>
      </c>
    </row>
    <row r="232" spans="1:9" x14ac:dyDescent="0.2">
      <c r="A232" s="48"/>
      <c r="B232" s="412" t="s">
        <v>278</v>
      </c>
      <c r="C232" s="408"/>
      <c r="D232" s="48"/>
      <c r="E232" s="48"/>
      <c r="F232" s="409" t="s">
        <v>95</v>
      </c>
      <c r="G232" s="409" t="s">
        <v>268</v>
      </c>
      <c r="H232" s="48"/>
      <c r="I232" s="410" t="s">
        <v>279</v>
      </c>
    </row>
    <row r="233" spans="1:9" x14ac:dyDescent="0.2">
      <c r="A233" s="61"/>
      <c r="B233" s="417"/>
      <c r="C233" s="414"/>
      <c r="D233" s="51"/>
      <c r="E233" s="51"/>
      <c r="F233" s="415" t="str">
        <f>+D231</f>
        <v>1,770 บาท</v>
      </c>
      <c r="G233" s="415" t="str">
        <f>+F233</f>
        <v>1,770 บาท</v>
      </c>
      <c r="H233" s="51"/>
      <c r="I233" s="416"/>
    </row>
    <row r="234" spans="1:9" x14ac:dyDescent="0.2">
      <c r="A234" s="62">
        <v>4</v>
      </c>
      <c r="B234" s="50" t="s">
        <v>280</v>
      </c>
      <c r="C234" s="403" t="s">
        <v>1940</v>
      </c>
      <c r="D234" s="404" t="str">
        <f>+C234</f>
        <v>605.00 บาท</v>
      </c>
      <c r="E234" s="62" t="s">
        <v>9</v>
      </c>
      <c r="F234" s="405" t="s">
        <v>281</v>
      </c>
      <c r="G234" s="405" t="s">
        <v>281</v>
      </c>
      <c r="H234" s="62" t="s">
        <v>74</v>
      </c>
      <c r="I234" s="406" t="s">
        <v>282</v>
      </c>
    </row>
    <row r="235" spans="1:9" x14ac:dyDescent="0.2">
      <c r="A235" s="48"/>
      <c r="B235" s="407">
        <v>364816011</v>
      </c>
      <c r="C235" s="408"/>
      <c r="D235" s="48"/>
      <c r="E235" s="48"/>
      <c r="F235" s="409" t="s">
        <v>95</v>
      </c>
      <c r="G235" s="409" t="s">
        <v>268</v>
      </c>
      <c r="H235" s="48"/>
      <c r="I235" s="410" t="s">
        <v>269</v>
      </c>
    </row>
    <row r="236" spans="1:9" x14ac:dyDescent="0.2">
      <c r="A236" s="61"/>
      <c r="B236" s="417"/>
      <c r="C236" s="414"/>
      <c r="D236" s="51"/>
      <c r="E236" s="51"/>
      <c r="F236" s="415" t="str">
        <f>+D234</f>
        <v>605.00 บาท</v>
      </c>
      <c r="G236" s="415" t="str">
        <f>+D234</f>
        <v>605.00 บาท</v>
      </c>
      <c r="H236" s="51"/>
      <c r="I236" s="416"/>
    </row>
    <row r="237" spans="1:9" x14ac:dyDescent="0.2">
      <c r="A237" s="48">
        <v>5</v>
      </c>
      <c r="B237" s="49" t="s">
        <v>280</v>
      </c>
      <c r="C237" s="408" t="s">
        <v>1941</v>
      </c>
      <c r="D237" s="411" t="s">
        <v>1941</v>
      </c>
      <c r="E237" s="48" t="s">
        <v>9</v>
      </c>
      <c r="F237" s="409" t="s">
        <v>281</v>
      </c>
      <c r="G237" s="409" t="s">
        <v>281</v>
      </c>
      <c r="H237" s="48" t="s">
        <v>74</v>
      </c>
      <c r="I237" s="410" t="s">
        <v>283</v>
      </c>
    </row>
    <row r="238" spans="1:9" x14ac:dyDescent="0.2">
      <c r="A238" s="48"/>
      <c r="B238" s="407">
        <v>364816011</v>
      </c>
      <c r="C238" s="408"/>
      <c r="D238" s="48"/>
      <c r="E238" s="48"/>
      <c r="F238" s="409" t="s">
        <v>95</v>
      </c>
      <c r="G238" s="409" t="s">
        <v>268</v>
      </c>
      <c r="H238" s="48"/>
      <c r="I238" s="410" t="s">
        <v>284</v>
      </c>
    </row>
    <row r="239" spans="1:9" x14ac:dyDescent="0.2">
      <c r="A239" s="61"/>
      <c r="B239" s="417"/>
      <c r="C239" s="414"/>
      <c r="D239" s="51"/>
      <c r="E239" s="51"/>
      <c r="F239" s="415" t="str">
        <f>+D237</f>
        <v>750.00 บาท</v>
      </c>
      <c r="G239" s="415" t="str">
        <f>+D237</f>
        <v>750.00 บาท</v>
      </c>
      <c r="H239" s="51"/>
      <c r="I239" s="416"/>
    </row>
    <row r="240" spans="1:9" x14ac:dyDescent="0.2">
      <c r="A240" s="48">
        <v>6</v>
      </c>
      <c r="B240" s="49" t="s">
        <v>280</v>
      </c>
      <c r="C240" s="408" t="s">
        <v>1942</v>
      </c>
      <c r="D240" s="411" t="str">
        <f>+C240</f>
        <v>700.00 บาท</v>
      </c>
      <c r="E240" s="48" t="s">
        <v>9</v>
      </c>
      <c r="F240" s="409" t="s">
        <v>281</v>
      </c>
      <c r="G240" s="409" t="s">
        <v>281</v>
      </c>
      <c r="H240" s="48" t="s">
        <v>74</v>
      </c>
      <c r="I240" s="410" t="s">
        <v>285</v>
      </c>
    </row>
    <row r="241" spans="1:9" x14ac:dyDescent="0.2">
      <c r="A241" s="48"/>
      <c r="B241" s="407">
        <v>112747640</v>
      </c>
      <c r="C241" s="408"/>
      <c r="D241" s="48"/>
      <c r="E241" s="48"/>
      <c r="F241" s="409" t="s">
        <v>95</v>
      </c>
      <c r="G241" s="409" t="s">
        <v>268</v>
      </c>
      <c r="H241" s="48"/>
      <c r="I241" s="410" t="s">
        <v>284</v>
      </c>
    </row>
    <row r="242" spans="1:9" x14ac:dyDescent="0.2">
      <c r="A242" s="61"/>
      <c r="B242" s="417"/>
      <c r="C242" s="414"/>
      <c r="D242" s="51"/>
      <c r="E242" s="51"/>
      <c r="F242" s="415" t="str">
        <f>+C240</f>
        <v>700.00 บาท</v>
      </c>
      <c r="G242" s="415" t="str">
        <f>+C240</f>
        <v>700.00 บาท</v>
      </c>
      <c r="H242" s="51"/>
      <c r="I242" s="416"/>
    </row>
    <row r="243" spans="1:9" x14ac:dyDescent="0.2">
      <c r="A243" s="48">
        <v>7</v>
      </c>
      <c r="B243" s="407" t="s">
        <v>286</v>
      </c>
      <c r="C243" s="408" t="s">
        <v>1943</v>
      </c>
      <c r="D243" s="411" t="str">
        <f>+C243</f>
        <v>471.00 บาท</v>
      </c>
      <c r="E243" s="48" t="s">
        <v>9</v>
      </c>
      <c r="F243" s="409" t="s">
        <v>287</v>
      </c>
      <c r="G243" s="409" t="s">
        <v>287</v>
      </c>
      <c r="H243" s="48" t="s">
        <v>74</v>
      </c>
      <c r="I243" s="410" t="s">
        <v>288</v>
      </c>
    </row>
    <row r="244" spans="1:9" x14ac:dyDescent="0.2">
      <c r="A244" s="48"/>
      <c r="B244" s="407">
        <v>1236011</v>
      </c>
      <c r="C244" s="408"/>
      <c r="D244" s="48"/>
      <c r="E244" s="48"/>
      <c r="F244" s="409" t="s">
        <v>95</v>
      </c>
      <c r="G244" s="409" t="s">
        <v>268</v>
      </c>
      <c r="H244" s="48"/>
      <c r="I244" s="410" t="s">
        <v>289</v>
      </c>
    </row>
    <row r="245" spans="1:9" x14ac:dyDescent="0.2">
      <c r="A245" s="61"/>
      <c r="B245" s="417"/>
      <c r="C245" s="414"/>
      <c r="D245" s="51"/>
      <c r="E245" s="51"/>
      <c r="F245" s="415" t="str">
        <f>+C243</f>
        <v>471.00 บาท</v>
      </c>
      <c r="G245" s="415" t="str">
        <f>+D243</f>
        <v>471.00 บาท</v>
      </c>
      <c r="H245" s="51"/>
      <c r="I245" s="416"/>
    </row>
    <row r="246" spans="1:9" x14ac:dyDescent="0.2">
      <c r="A246" s="48">
        <v>8</v>
      </c>
      <c r="B246" s="407" t="s">
        <v>290</v>
      </c>
      <c r="C246" s="408" t="s">
        <v>1944</v>
      </c>
      <c r="D246" s="411" t="str">
        <f>+C246</f>
        <v>9,600.00 บาท</v>
      </c>
      <c r="E246" s="48" t="s">
        <v>9</v>
      </c>
      <c r="F246" s="409" t="s">
        <v>291</v>
      </c>
      <c r="G246" s="409" t="s">
        <v>291</v>
      </c>
      <c r="H246" s="48" t="s">
        <v>74</v>
      </c>
      <c r="I246" s="410" t="s">
        <v>292</v>
      </c>
    </row>
    <row r="247" spans="1:9" x14ac:dyDescent="0.2">
      <c r="A247" s="48"/>
      <c r="B247" s="407" t="s">
        <v>293</v>
      </c>
      <c r="C247" s="408"/>
      <c r="D247" s="48"/>
      <c r="E247" s="48"/>
      <c r="F247" s="409" t="s">
        <v>95</v>
      </c>
      <c r="G247" s="409" t="s">
        <v>268</v>
      </c>
      <c r="H247" s="48"/>
      <c r="I247" s="410" t="s">
        <v>294</v>
      </c>
    </row>
    <row r="248" spans="1:9" x14ac:dyDescent="0.2">
      <c r="A248" s="61"/>
      <c r="B248" s="417"/>
      <c r="C248" s="414"/>
      <c r="D248" s="51"/>
      <c r="E248" s="51"/>
      <c r="F248" s="415" t="str">
        <f>+D246</f>
        <v>9,600.00 บาท</v>
      </c>
      <c r="G248" s="415" t="str">
        <f>+D246</f>
        <v>9,600.00 บาท</v>
      </c>
      <c r="H248" s="51"/>
      <c r="I248" s="416"/>
    </row>
    <row r="249" spans="1:9" x14ac:dyDescent="0.2">
      <c r="A249" s="48">
        <v>9</v>
      </c>
      <c r="B249" s="407" t="s">
        <v>290</v>
      </c>
      <c r="C249" s="408" t="s">
        <v>1945</v>
      </c>
      <c r="D249" s="411" t="str">
        <f>+C249</f>
        <v>1,070.00 บาท</v>
      </c>
      <c r="E249" s="48" t="s">
        <v>9</v>
      </c>
      <c r="F249" s="409" t="s">
        <v>291</v>
      </c>
      <c r="G249" s="409" t="s">
        <v>291</v>
      </c>
      <c r="H249" s="48" t="s">
        <v>74</v>
      </c>
      <c r="I249" s="410" t="s">
        <v>295</v>
      </c>
    </row>
    <row r="250" spans="1:9" x14ac:dyDescent="0.2">
      <c r="A250" s="48"/>
      <c r="B250" s="407" t="s">
        <v>293</v>
      </c>
      <c r="C250" s="408"/>
      <c r="D250" s="48"/>
      <c r="E250" s="48"/>
      <c r="F250" s="409" t="s">
        <v>95</v>
      </c>
      <c r="G250" s="409" t="s">
        <v>268</v>
      </c>
      <c r="H250" s="48"/>
      <c r="I250" s="410"/>
    </row>
    <row r="251" spans="1:9" x14ac:dyDescent="0.2">
      <c r="A251" s="61"/>
      <c r="B251" s="417"/>
      <c r="C251" s="414"/>
      <c r="D251" s="51"/>
      <c r="E251" s="51"/>
      <c r="F251" s="415" t="str">
        <f>+D249</f>
        <v>1,070.00 บาท</v>
      </c>
      <c r="G251" s="415" t="str">
        <f>+D249</f>
        <v>1,070.00 บาท</v>
      </c>
      <c r="H251" s="51"/>
      <c r="I251" s="416"/>
    </row>
    <row r="252" spans="1:9" x14ac:dyDescent="0.2">
      <c r="A252" s="62">
        <v>10</v>
      </c>
      <c r="B252" s="418" t="s">
        <v>290</v>
      </c>
      <c r="C252" s="403" t="s">
        <v>1946</v>
      </c>
      <c r="D252" s="404" t="str">
        <f>+C252</f>
        <v>120.00 บาท</v>
      </c>
      <c r="E252" s="62" t="s">
        <v>9</v>
      </c>
      <c r="F252" s="405" t="s">
        <v>296</v>
      </c>
      <c r="G252" s="405" t="s">
        <v>296</v>
      </c>
      <c r="H252" s="62" t="s">
        <v>74</v>
      </c>
      <c r="I252" s="406" t="s">
        <v>297</v>
      </c>
    </row>
    <row r="253" spans="1:9" x14ac:dyDescent="0.2">
      <c r="A253" s="48"/>
      <c r="B253" s="407" t="s">
        <v>293</v>
      </c>
      <c r="C253" s="408"/>
      <c r="D253" s="48"/>
      <c r="E253" s="48"/>
      <c r="F253" s="409" t="s">
        <v>95</v>
      </c>
      <c r="G253" s="409" t="s">
        <v>268</v>
      </c>
      <c r="H253" s="48"/>
      <c r="I253" s="410" t="s">
        <v>298</v>
      </c>
    </row>
    <row r="254" spans="1:9" x14ac:dyDescent="0.2">
      <c r="A254" s="61"/>
      <c r="B254" s="417"/>
      <c r="C254" s="414"/>
      <c r="D254" s="51"/>
      <c r="E254" s="51"/>
      <c r="F254" s="415" t="str">
        <f>+C252</f>
        <v>120.00 บาท</v>
      </c>
      <c r="G254" s="415" t="str">
        <f>+D252</f>
        <v>120.00 บาท</v>
      </c>
      <c r="H254" s="51"/>
      <c r="I254" s="416"/>
    </row>
    <row r="255" spans="1:9" x14ac:dyDescent="0.2">
      <c r="A255" s="62">
        <v>11</v>
      </c>
      <c r="B255" s="418" t="s">
        <v>299</v>
      </c>
      <c r="C255" s="403" t="s">
        <v>1947</v>
      </c>
      <c r="D255" s="404" t="str">
        <f>+C255</f>
        <v>720.00 บาท</v>
      </c>
      <c r="E255" s="62" t="s">
        <v>9</v>
      </c>
      <c r="F255" s="405" t="s">
        <v>300</v>
      </c>
      <c r="G255" s="405" t="s">
        <v>300</v>
      </c>
      <c r="H255" s="62" t="s">
        <v>74</v>
      </c>
      <c r="I255" s="406" t="s">
        <v>301</v>
      </c>
    </row>
    <row r="256" spans="1:9" x14ac:dyDescent="0.2">
      <c r="A256" s="48"/>
      <c r="B256" s="407" t="s">
        <v>302</v>
      </c>
      <c r="C256" s="408"/>
      <c r="D256" s="48"/>
      <c r="E256" s="48"/>
      <c r="F256" s="409" t="s">
        <v>95</v>
      </c>
      <c r="G256" s="409" t="s">
        <v>268</v>
      </c>
      <c r="H256" s="48"/>
      <c r="I256" s="410" t="s">
        <v>303</v>
      </c>
    </row>
    <row r="257" spans="1:9" x14ac:dyDescent="0.2">
      <c r="A257" s="61"/>
      <c r="B257" s="417"/>
      <c r="C257" s="414"/>
      <c r="D257" s="51"/>
      <c r="E257" s="51"/>
      <c r="F257" s="415" t="str">
        <f>+D255</f>
        <v>720.00 บาท</v>
      </c>
      <c r="G257" s="415" t="str">
        <f>+D255</f>
        <v>720.00 บาท</v>
      </c>
      <c r="H257" s="51"/>
      <c r="I257" s="416"/>
    </row>
    <row r="258" spans="1:9" x14ac:dyDescent="0.2">
      <c r="A258" s="62">
        <v>12</v>
      </c>
      <c r="B258" s="418" t="s">
        <v>299</v>
      </c>
      <c r="C258" s="403" t="s">
        <v>1948</v>
      </c>
      <c r="D258" s="404" t="str">
        <f>+C258</f>
        <v>963.00 บาท</v>
      </c>
      <c r="E258" s="62" t="s">
        <v>9</v>
      </c>
      <c r="F258" s="405" t="s">
        <v>304</v>
      </c>
      <c r="G258" s="405" t="s">
        <v>304</v>
      </c>
      <c r="H258" s="62" t="s">
        <v>74</v>
      </c>
      <c r="I258" s="406" t="s">
        <v>305</v>
      </c>
    </row>
    <row r="259" spans="1:9" x14ac:dyDescent="0.2">
      <c r="A259" s="48"/>
      <c r="B259" s="407" t="s">
        <v>302</v>
      </c>
      <c r="C259" s="408"/>
      <c r="D259" s="48"/>
      <c r="E259" s="48"/>
      <c r="F259" s="409" t="s">
        <v>95</v>
      </c>
      <c r="G259" s="409" t="s">
        <v>268</v>
      </c>
      <c r="H259" s="48"/>
      <c r="I259" s="410" t="s">
        <v>303</v>
      </c>
    </row>
    <row r="260" spans="1:9" x14ac:dyDescent="0.2">
      <c r="A260" s="61"/>
      <c r="B260" s="417"/>
      <c r="C260" s="414"/>
      <c r="D260" s="51"/>
      <c r="E260" s="51"/>
      <c r="F260" s="415" t="str">
        <f>+C258</f>
        <v>963.00 บาท</v>
      </c>
      <c r="G260" s="415" t="str">
        <f>+F260</f>
        <v>963.00 บาท</v>
      </c>
      <c r="H260" s="51"/>
      <c r="I260" s="416"/>
    </row>
    <row r="261" spans="1:9" x14ac:dyDescent="0.2">
      <c r="A261" s="48">
        <v>13</v>
      </c>
      <c r="B261" s="49" t="s">
        <v>306</v>
      </c>
      <c r="C261" s="408" t="s">
        <v>1949</v>
      </c>
      <c r="D261" s="411" t="str">
        <f>+C261</f>
        <v>550.00 บาท</v>
      </c>
      <c r="E261" s="48" t="s">
        <v>9</v>
      </c>
      <c r="F261" s="409" t="s">
        <v>307</v>
      </c>
      <c r="G261" s="409" t="s">
        <v>307</v>
      </c>
      <c r="H261" s="48" t="s">
        <v>74</v>
      </c>
      <c r="I261" s="410" t="s">
        <v>308</v>
      </c>
    </row>
    <row r="262" spans="1:9" x14ac:dyDescent="0.2">
      <c r="A262" s="48"/>
      <c r="B262" s="407" t="s">
        <v>309</v>
      </c>
      <c r="C262" s="408"/>
      <c r="D262" s="48"/>
      <c r="E262" s="48"/>
      <c r="F262" s="409" t="s">
        <v>95</v>
      </c>
      <c r="G262" s="409" t="s">
        <v>268</v>
      </c>
      <c r="H262" s="48"/>
      <c r="I262" s="410" t="s">
        <v>310</v>
      </c>
    </row>
    <row r="263" spans="1:9" x14ac:dyDescent="0.2">
      <c r="A263" s="61"/>
      <c r="B263" s="417"/>
      <c r="C263" s="414"/>
      <c r="D263" s="51"/>
      <c r="E263" s="51"/>
      <c r="F263" s="415" t="str">
        <f>+D261</f>
        <v>550.00 บาท</v>
      </c>
      <c r="G263" s="415" t="str">
        <f>+D261</f>
        <v>550.00 บาท</v>
      </c>
      <c r="H263" s="51"/>
      <c r="I263" s="416"/>
    </row>
    <row r="264" spans="1:9" x14ac:dyDescent="0.2">
      <c r="A264" s="48">
        <v>14</v>
      </c>
      <c r="B264" s="49" t="s">
        <v>306</v>
      </c>
      <c r="C264" s="408" t="s">
        <v>1950</v>
      </c>
      <c r="D264" s="411" t="str">
        <f>+C264</f>
        <v>2,850.00 บาท</v>
      </c>
      <c r="E264" s="48" t="s">
        <v>9</v>
      </c>
      <c r="F264" s="409" t="s">
        <v>307</v>
      </c>
      <c r="G264" s="409" t="s">
        <v>307</v>
      </c>
      <c r="H264" s="48" t="s">
        <v>74</v>
      </c>
      <c r="I264" s="410" t="s">
        <v>311</v>
      </c>
    </row>
    <row r="265" spans="1:9" x14ac:dyDescent="0.2">
      <c r="A265" s="48"/>
      <c r="B265" s="407" t="s">
        <v>312</v>
      </c>
      <c r="C265" s="408"/>
      <c r="D265" s="48"/>
      <c r="E265" s="48"/>
      <c r="F265" s="409" t="s">
        <v>95</v>
      </c>
      <c r="G265" s="409" t="s">
        <v>268</v>
      </c>
      <c r="H265" s="48"/>
      <c r="I265" s="410" t="s">
        <v>313</v>
      </c>
    </row>
    <row r="266" spans="1:9" x14ac:dyDescent="0.2">
      <c r="A266" s="61"/>
      <c r="B266" s="417"/>
      <c r="C266" s="414"/>
      <c r="D266" s="51"/>
      <c r="E266" s="51"/>
      <c r="F266" s="415" t="str">
        <f>+D264</f>
        <v>2,850.00 บาท</v>
      </c>
      <c r="G266" s="415" t="str">
        <f>+D264</f>
        <v>2,850.00 บาท</v>
      </c>
      <c r="H266" s="51"/>
      <c r="I266" s="416"/>
    </row>
    <row r="267" spans="1:9" x14ac:dyDescent="0.2">
      <c r="A267" s="48">
        <v>15</v>
      </c>
      <c r="B267" s="49" t="s">
        <v>314</v>
      </c>
      <c r="C267" s="408" t="s">
        <v>1951</v>
      </c>
      <c r="D267" s="411" t="str">
        <f>+C267</f>
        <v>2,400.00 บาท</v>
      </c>
      <c r="E267" s="48" t="s">
        <v>9</v>
      </c>
      <c r="F267" s="409" t="s">
        <v>296</v>
      </c>
      <c r="G267" s="409" t="s">
        <v>296</v>
      </c>
      <c r="H267" s="48" t="s">
        <v>74</v>
      </c>
      <c r="I267" s="410" t="s">
        <v>315</v>
      </c>
    </row>
    <row r="268" spans="1:9" x14ac:dyDescent="0.2">
      <c r="A268" s="48"/>
      <c r="B268" s="407" t="s">
        <v>316</v>
      </c>
      <c r="C268" s="408"/>
      <c r="D268" s="48"/>
      <c r="E268" s="48"/>
      <c r="F268" s="409" t="s">
        <v>95</v>
      </c>
      <c r="G268" s="409" t="s">
        <v>268</v>
      </c>
      <c r="H268" s="48"/>
      <c r="I268" s="410" t="s">
        <v>298</v>
      </c>
    </row>
    <row r="269" spans="1:9" x14ac:dyDescent="0.2">
      <c r="A269" s="61"/>
      <c r="B269" s="417"/>
      <c r="C269" s="414"/>
      <c r="D269" s="51"/>
      <c r="E269" s="51"/>
      <c r="F269" s="415" t="str">
        <f>+D267</f>
        <v>2,400.00 บาท</v>
      </c>
      <c r="G269" s="415" t="str">
        <f>+D267</f>
        <v>2,400.00 บาท</v>
      </c>
      <c r="H269" s="51"/>
      <c r="I269" s="416"/>
    </row>
    <row r="270" spans="1:9" x14ac:dyDescent="0.2">
      <c r="A270" s="62">
        <v>16</v>
      </c>
      <c r="B270" s="50" t="s">
        <v>314</v>
      </c>
      <c r="C270" s="403" t="s">
        <v>1952</v>
      </c>
      <c r="D270" s="404" t="str">
        <f>+C270</f>
        <v>200.00 บาท</v>
      </c>
      <c r="E270" s="62" t="s">
        <v>9</v>
      </c>
      <c r="F270" s="405" t="s">
        <v>271</v>
      </c>
      <c r="G270" s="405" t="s">
        <v>271</v>
      </c>
      <c r="H270" s="62" t="s">
        <v>74</v>
      </c>
      <c r="I270" s="406" t="s">
        <v>317</v>
      </c>
    </row>
    <row r="271" spans="1:9" x14ac:dyDescent="0.2">
      <c r="A271" s="48"/>
      <c r="B271" s="407" t="s">
        <v>316</v>
      </c>
      <c r="C271" s="408"/>
      <c r="D271" s="48"/>
      <c r="E271" s="48"/>
      <c r="F271" s="409" t="s">
        <v>95</v>
      </c>
      <c r="G271" s="409" t="s">
        <v>268</v>
      </c>
      <c r="H271" s="48"/>
      <c r="I271" s="410" t="s">
        <v>318</v>
      </c>
    </row>
    <row r="272" spans="1:9" x14ac:dyDescent="0.2">
      <c r="A272" s="61"/>
      <c r="B272" s="417"/>
      <c r="C272" s="414"/>
      <c r="D272" s="51"/>
      <c r="E272" s="51"/>
      <c r="F272" s="415" t="str">
        <f>+C270</f>
        <v>200.00 บาท</v>
      </c>
      <c r="G272" s="415" t="str">
        <f>+C270</f>
        <v>200.00 บาท</v>
      </c>
      <c r="H272" s="51"/>
      <c r="I272" s="416"/>
    </row>
    <row r="273" spans="1:9" x14ac:dyDescent="0.2">
      <c r="A273" s="48">
        <v>17</v>
      </c>
      <c r="B273" s="407" t="s">
        <v>319</v>
      </c>
      <c r="C273" s="408" t="str">
        <f>+F275</f>
        <v>969.00 บาท</v>
      </c>
      <c r="D273" s="411" t="str">
        <f>+F275</f>
        <v>969.00 บาท</v>
      </c>
      <c r="E273" s="48" t="s">
        <v>9</v>
      </c>
      <c r="F273" s="409" t="s">
        <v>320</v>
      </c>
      <c r="G273" s="409" t="s">
        <v>320</v>
      </c>
      <c r="H273" s="48" t="s">
        <v>74</v>
      </c>
      <c r="I273" s="410" t="s">
        <v>321</v>
      </c>
    </row>
    <row r="274" spans="1:9" x14ac:dyDescent="0.2">
      <c r="A274" s="48"/>
      <c r="B274" s="407">
        <v>1236011</v>
      </c>
      <c r="C274" s="408"/>
      <c r="D274" s="48"/>
      <c r="E274" s="48"/>
      <c r="F274" s="409" t="s">
        <v>95</v>
      </c>
      <c r="G274" s="409" t="s">
        <v>268</v>
      </c>
      <c r="H274" s="48"/>
      <c r="I274" s="410" t="s">
        <v>298</v>
      </c>
    </row>
    <row r="275" spans="1:9" x14ac:dyDescent="0.2">
      <c r="A275" s="61"/>
      <c r="B275" s="417"/>
      <c r="C275" s="414"/>
      <c r="D275" s="51"/>
      <c r="E275" s="51"/>
      <c r="F275" s="415" t="s">
        <v>2073</v>
      </c>
      <c r="G275" s="415" t="str">
        <f>+F275</f>
        <v>969.00 บาท</v>
      </c>
      <c r="H275" s="51"/>
      <c r="I275" s="416"/>
    </row>
    <row r="276" spans="1:9" x14ac:dyDescent="0.2">
      <c r="A276" s="48">
        <v>18</v>
      </c>
      <c r="B276" s="407" t="s">
        <v>319</v>
      </c>
      <c r="C276" s="408" t="s">
        <v>2074</v>
      </c>
      <c r="D276" s="411" t="str">
        <f>+C276</f>
        <v>920.00 บาท</v>
      </c>
      <c r="E276" s="48" t="s">
        <v>9</v>
      </c>
      <c r="F276" s="409" t="s">
        <v>296</v>
      </c>
      <c r="G276" s="409" t="s">
        <v>296</v>
      </c>
      <c r="H276" s="48" t="s">
        <v>74</v>
      </c>
      <c r="I276" s="410" t="s">
        <v>322</v>
      </c>
    </row>
    <row r="277" spans="1:9" x14ac:dyDescent="0.2">
      <c r="A277" s="48"/>
      <c r="B277" s="407" t="s">
        <v>323</v>
      </c>
      <c r="C277" s="408"/>
      <c r="D277" s="48"/>
      <c r="E277" s="48"/>
      <c r="F277" s="409" t="s">
        <v>95</v>
      </c>
      <c r="G277" s="409" t="s">
        <v>268</v>
      </c>
      <c r="H277" s="48"/>
      <c r="I277" s="410" t="s">
        <v>324</v>
      </c>
    </row>
    <row r="278" spans="1:9" x14ac:dyDescent="0.2">
      <c r="A278" s="61"/>
      <c r="B278" s="417"/>
      <c r="C278" s="414"/>
      <c r="D278" s="51"/>
      <c r="E278" s="51"/>
      <c r="F278" s="415" t="str">
        <f>+D276</f>
        <v>920.00 บาท</v>
      </c>
      <c r="G278" s="415" t="str">
        <f>+D276</f>
        <v>920.00 บาท</v>
      </c>
      <c r="H278" s="51"/>
      <c r="I278" s="416"/>
    </row>
    <row r="279" spans="1:9" x14ac:dyDescent="0.2">
      <c r="A279" s="48">
        <v>19</v>
      </c>
      <c r="B279" s="407" t="s">
        <v>319</v>
      </c>
      <c r="C279" s="408" t="s">
        <v>2075</v>
      </c>
      <c r="D279" s="411" t="str">
        <f>+C279</f>
        <v>640.00 บาท</v>
      </c>
      <c r="E279" s="48" t="s">
        <v>9</v>
      </c>
      <c r="F279" s="409" t="s">
        <v>296</v>
      </c>
      <c r="G279" s="409" t="s">
        <v>296</v>
      </c>
      <c r="H279" s="48" t="s">
        <v>74</v>
      </c>
      <c r="I279" s="410" t="s">
        <v>325</v>
      </c>
    </row>
    <row r="280" spans="1:9" x14ac:dyDescent="0.2">
      <c r="A280" s="48"/>
      <c r="B280" s="407" t="s">
        <v>323</v>
      </c>
      <c r="C280" s="408"/>
      <c r="D280" s="48"/>
      <c r="E280" s="48"/>
      <c r="F280" s="409" t="s">
        <v>95</v>
      </c>
      <c r="G280" s="409" t="s">
        <v>268</v>
      </c>
      <c r="H280" s="48"/>
      <c r="I280" s="410" t="s">
        <v>324</v>
      </c>
    </row>
    <row r="281" spans="1:9" x14ac:dyDescent="0.2">
      <c r="A281" s="61"/>
      <c r="B281" s="417"/>
      <c r="C281" s="414"/>
      <c r="D281" s="51"/>
      <c r="E281" s="51"/>
      <c r="F281" s="415" t="str">
        <f>+D279</f>
        <v>640.00 บาท</v>
      </c>
      <c r="G281" s="415" t="str">
        <f>+D279</f>
        <v>640.00 บาท</v>
      </c>
      <c r="H281" s="51"/>
      <c r="I281" s="416"/>
    </row>
    <row r="282" spans="1:9" x14ac:dyDescent="0.2">
      <c r="A282" s="48">
        <v>20</v>
      </c>
      <c r="B282" s="49" t="s">
        <v>326</v>
      </c>
      <c r="C282" s="408" t="s">
        <v>2073</v>
      </c>
      <c r="D282" s="411" t="str">
        <f>+C282</f>
        <v>969.00 บาท</v>
      </c>
      <c r="E282" s="48" t="s">
        <v>9</v>
      </c>
      <c r="F282" s="409" t="s">
        <v>320</v>
      </c>
      <c r="G282" s="409" t="s">
        <v>320</v>
      </c>
      <c r="H282" s="48" t="s">
        <v>74</v>
      </c>
      <c r="I282" s="410" t="s">
        <v>327</v>
      </c>
    </row>
    <row r="283" spans="1:9" x14ac:dyDescent="0.2">
      <c r="A283" s="48"/>
      <c r="B283" s="407">
        <v>2234426</v>
      </c>
      <c r="C283" s="408"/>
      <c r="D283" s="48"/>
      <c r="E283" s="48"/>
      <c r="F283" s="409" t="s">
        <v>95</v>
      </c>
      <c r="G283" s="409" t="s">
        <v>268</v>
      </c>
      <c r="H283" s="48"/>
      <c r="I283" s="410" t="s">
        <v>328</v>
      </c>
    </row>
    <row r="284" spans="1:9" x14ac:dyDescent="0.2">
      <c r="A284" s="61"/>
      <c r="B284" s="417"/>
      <c r="C284" s="414"/>
      <c r="D284" s="51"/>
      <c r="E284" s="51"/>
      <c r="F284" s="415" t="str">
        <f>+C282</f>
        <v>969.00 บาท</v>
      </c>
      <c r="G284" s="415" t="str">
        <f>+C282</f>
        <v>969.00 บาท</v>
      </c>
      <c r="H284" s="51"/>
      <c r="I284" s="416"/>
    </row>
    <row r="285" spans="1:9" x14ac:dyDescent="0.2">
      <c r="A285" s="48">
        <v>21</v>
      </c>
      <c r="B285" s="49" t="s">
        <v>329</v>
      </c>
      <c r="C285" s="408" t="s">
        <v>2076</v>
      </c>
      <c r="D285" s="411" t="str">
        <f>+C285</f>
        <v>5,150.00 บาท</v>
      </c>
      <c r="E285" s="48" t="s">
        <v>9</v>
      </c>
      <c r="F285" s="409" t="s">
        <v>320</v>
      </c>
      <c r="G285" s="409" t="s">
        <v>320</v>
      </c>
      <c r="H285" s="48" t="s">
        <v>74</v>
      </c>
      <c r="I285" s="410" t="s">
        <v>330</v>
      </c>
    </row>
    <row r="286" spans="1:9" x14ac:dyDescent="0.2">
      <c r="A286" s="48"/>
      <c r="B286" s="407" t="s">
        <v>331</v>
      </c>
      <c r="C286" s="408"/>
      <c r="D286" s="48"/>
      <c r="E286" s="48"/>
      <c r="F286" s="409" t="s">
        <v>95</v>
      </c>
      <c r="G286" s="409" t="s">
        <v>268</v>
      </c>
      <c r="H286" s="48"/>
      <c r="I286" s="410" t="s">
        <v>332</v>
      </c>
    </row>
    <row r="287" spans="1:9" x14ac:dyDescent="0.2">
      <c r="A287" s="61"/>
      <c r="B287" s="417"/>
      <c r="C287" s="414"/>
      <c r="D287" s="51"/>
      <c r="E287" s="51"/>
      <c r="F287" s="415" t="str">
        <f>+C285</f>
        <v>5,150.00 บาท</v>
      </c>
      <c r="G287" s="415" t="str">
        <f>+C285</f>
        <v>5,150.00 บาท</v>
      </c>
      <c r="H287" s="51"/>
      <c r="I287" s="416"/>
    </row>
    <row r="288" spans="1:9" x14ac:dyDescent="0.2">
      <c r="A288" s="48">
        <v>22</v>
      </c>
      <c r="B288" s="407" t="s">
        <v>329</v>
      </c>
      <c r="C288" s="408" t="s">
        <v>2077</v>
      </c>
      <c r="D288" s="411" t="str">
        <f>+C288</f>
        <v>4,270.00 บาท</v>
      </c>
      <c r="E288" s="48" t="s">
        <v>9</v>
      </c>
      <c r="F288" s="409" t="s">
        <v>320</v>
      </c>
      <c r="G288" s="409" t="s">
        <v>320</v>
      </c>
      <c r="H288" s="48" t="s">
        <v>74</v>
      </c>
      <c r="I288" s="410" t="s">
        <v>333</v>
      </c>
    </row>
    <row r="289" spans="1:9" x14ac:dyDescent="0.2">
      <c r="A289" s="48"/>
      <c r="B289" s="407" t="s">
        <v>293</v>
      </c>
      <c r="C289" s="408"/>
      <c r="D289" s="48"/>
      <c r="E289" s="48"/>
      <c r="F289" s="409" t="s">
        <v>95</v>
      </c>
      <c r="G289" s="409" t="s">
        <v>268</v>
      </c>
      <c r="H289" s="48"/>
      <c r="I289" s="410" t="s">
        <v>324</v>
      </c>
    </row>
    <row r="290" spans="1:9" x14ac:dyDescent="0.2">
      <c r="A290" s="61"/>
      <c r="B290" s="417"/>
      <c r="C290" s="414"/>
      <c r="D290" s="51"/>
      <c r="E290" s="51"/>
      <c r="F290" s="415" t="str">
        <f>+C288</f>
        <v>4,270.00 บาท</v>
      </c>
      <c r="G290" s="415" t="str">
        <f>+C288</f>
        <v>4,270.00 บาท</v>
      </c>
      <c r="H290" s="51"/>
      <c r="I290" s="416"/>
    </row>
    <row r="291" spans="1:9" x14ac:dyDescent="0.2">
      <c r="A291" s="48">
        <v>23</v>
      </c>
      <c r="B291" s="49" t="s">
        <v>334</v>
      </c>
      <c r="C291" s="408" t="s">
        <v>2078</v>
      </c>
      <c r="D291" s="411" t="str">
        <f>+C291</f>
        <v>7,470.00 บาท</v>
      </c>
      <c r="E291" s="48" t="s">
        <v>9</v>
      </c>
      <c r="F291" s="409" t="s">
        <v>320</v>
      </c>
      <c r="G291" s="409" t="s">
        <v>320</v>
      </c>
      <c r="H291" s="48" t="s">
        <v>74</v>
      </c>
      <c r="I291" s="410" t="s">
        <v>335</v>
      </c>
    </row>
    <row r="292" spans="1:9" x14ac:dyDescent="0.2">
      <c r="A292" s="48"/>
      <c r="B292" s="407" t="s">
        <v>336</v>
      </c>
      <c r="C292" s="408"/>
      <c r="D292" s="48"/>
      <c r="E292" s="48"/>
      <c r="F292" s="409" t="s">
        <v>95</v>
      </c>
      <c r="G292" s="409" t="s">
        <v>268</v>
      </c>
      <c r="H292" s="48"/>
      <c r="I292" s="410" t="s">
        <v>324</v>
      </c>
    </row>
    <row r="293" spans="1:9" x14ac:dyDescent="0.2">
      <c r="A293" s="48"/>
      <c r="B293" s="59"/>
      <c r="C293" s="408"/>
      <c r="D293" s="49"/>
      <c r="E293" s="49"/>
      <c r="F293" s="409" t="str">
        <f>+C291</f>
        <v>7,470.00 บาท</v>
      </c>
      <c r="G293" s="409" t="str">
        <f>+C291</f>
        <v>7,470.00 บาท</v>
      </c>
      <c r="H293" s="49"/>
      <c r="I293" s="410"/>
    </row>
    <row r="294" spans="1:9" x14ac:dyDescent="0.2">
      <c r="A294" s="62">
        <v>24</v>
      </c>
      <c r="B294" s="50" t="s">
        <v>334</v>
      </c>
      <c r="C294" s="403" t="s">
        <v>2079</v>
      </c>
      <c r="D294" s="404" t="str">
        <f>+C294</f>
        <v>2,955.00 บาท</v>
      </c>
      <c r="E294" s="62" t="s">
        <v>9</v>
      </c>
      <c r="F294" s="405" t="s">
        <v>320</v>
      </c>
      <c r="G294" s="405" t="s">
        <v>320</v>
      </c>
      <c r="H294" s="62" t="s">
        <v>74</v>
      </c>
      <c r="I294" s="406" t="s">
        <v>337</v>
      </c>
    </row>
    <row r="295" spans="1:9" x14ac:dyDescent="0.2">
      <c r="A295" s="48"/>
      <c r="B295" s="407" t="s">
        <v>336</v>
      </c>
      <c r="C295" s="408"/>
      <c r="D295" s="48"/>
      <c r="E295" s="48"/>
      <c r="F295" s="409" t="s">
        <v>95</v>
      </c>
      <c r="G295" s="409" t="s">
        <v>268</v>
      </c>
      <c r="H295" s="48"/>
      <c r="I295" s="410" t="s">
        <v>295</v>
      </c>
    </row>
    <row r="296" spans="1:9" x14ac:dyDescent="0.2">
      <c r="A296" s="61"/>
      <c r="B296" s="417"/>
      <c r="C296" s="414"/>
      <c r="D296" s="51"/>
      <c r="E296" s="51"/>
      <c r="F296" s="415" t="str">
        <f>+C294</f>
        <v>2,955.00 บาท</v>
      </c>
      <c r="G296" s="415" t="str">
        <f>+C294</f>
        <v>2,955.00 บาท</v>
      </c>
      <c r="H296" s="51"/>
      <c r="I296" s="416"/>
    </row>
    <row r="297" spans="1:9" x14ac:dyDescent="0.2">
      <c r="A297" s="48">
        <v>25</v>
      </c>
      <c r="B297" s="49" t="s">
        <v>338</v>
      </c>
      <c r="C297" s="408" t="s">
        <v>2080</v>
      </c>
      <c r="D297" s="411" t="str">
        <f>+C297</f>
        <v>646.00 บาท</v>
      </c>
      <c r="E297" s="48" t="s">
        <v>9</v>
      </c>
      <c r="F297" s="409" t="s">
        <v>320</v>
      </c>
      <c r="G297" s="409" t="s">
        <v>320</v>
      </c>
      <c r="H297" s="48" t="s">
        <v>74</v>
      </c>
      <c r="I297" s="410" t="s">
        <v>339</v>
      </c>
    </row>
    <row r="298" spans="1:9" x14ac:dyDescent="0.2">
      <c r="A298" s="48"/>
      <c r="B298" s="407" t="s">
        <v>340</v>
      </c>
      <c r="C298" s="408"/>
      <c r="D298" s="48"/>
      <c r="E298" s="48"/>
      <c r="F298" s="409" t="s">
        <v>95</v>
      </c>
      <c r="G298" s="409" t="s">
        <v>268</v>
      </c>
      <c r="H298" s="48"/>
      <c r="I298" s="410" t="s">
        <v>298</v>
      </c>
    </row>
    <row r="299" spans="1:9" x14ac:dyDescent="0.2">
      <c r="A299" s="48"/>
      <c r="B299" s="59"/>
      <c r="C299" s="408"/>
      <c r="D299" s="49"/>
      <c r="E299" s="49"/>
      <c r="F299" s="409" t="str">
        <f>+C297</f>
        <v>646.00 บาท</v>
      </c>
      <c r="G299" s="409" t="str">
        <f>+F299</f>
        <v>646.00 บาท</v>
      </c>
      <c r="H299" s="49"/>
      <c r="I299" s="410"/>
    </row>
    <row r="300" spans="1:9" x14ac:dyDescent="0.2">
      <c r="A300" s="62">
        <v>26</v>
      </c>
      <c r="B300" s="50" t="s">
        <v>341</v>
      </c>
      <c r="C300" s="403" t="s">
        <v>2081</v>
      </c>
      <c r="D300" s="404" t="str">
        <f>+C300</f>
        <v>1,169.00 บาท</v>
      </c>
      <c r="E300" s="62" t="s">
        <v>9</v>
      </c>
      <c r="F300" s="405" t="s">
        <v>320</v>
      </c>
      <c r="G300" s="405" t="s">
        <v>320</v>
      </c>
      <c r="H300" s="62" t="s">
        <v>74</v>
      </c>
      <c r="I300" s="406" t="s">
        <v>342</v>
      </c>
    </row>
    <row r="301" spans="1:9" x14ac:dyDescent="0.2">
      <c r="A301" s="48"/>
      <c r="B301" s="407">
        <v>112747640</v>
      </c>
      <c r="C301" s="408"/>
      <c r="D301" s="48"/>
      <c r="E301" s="48"/>
      <c r="F301" s="409" t="s">
        <v>95</v>
      </c>
      <c r="G301" s="409" t="s">
        <v>268</v>
      </c>
      <c r="H301" s="48"/>
      <c r="I301" s="410" t="s">
        <v>298</v>
      </c>
    </row>
    <row r="302" spans="1:9" x14ac:dyDescent="0.2">
      <c r="A302" s="61"/>
      <c r="B302" s="417"/>
      <c r="C302" s="414"/>
      <c r="D302" s="51"/>
      <c r="E302" s="51"/>
      <c r="F302" s="415" t="str">
        <f>+C300</f>
        <v>1,169.00 บาท</v>
      </c>
      <c r="G302" s="415" t="str">
        <f>+C300</f>
        <v>1,169.00 บาท</v>
      </c>
      <c r="H302" s="51"/>
      <c r="I302" s="416"/>
    </row>
    <row r="303" spans="1:9" x14ac:dyDescent="0.2">
      <c r="A303" s="48">
        <v>27</v>
      </c>
      <c r="B303" s="49" t="s">
        <v>341</v>
      </c>
      <c r="C303" s="408" t="s">
        <v>1941</v>
      </c>
      <c r="D303" s="411" t="str">
        <f>+C303</f>
        <v>750.00 บาท</v>
      </c>
      <c r="E303" s="48" t="s">
        <v>9</v>
      </c>
      <c r="F303" s="409" t="s">
        <v>343</v>
      </c>
      <c r="G303" s="409" t="s">
        <v>343</v>
      </c>
      <c r="H303" s="48" t="s">
        <v>74</v>
      </c>
      <c r="I303" s="410" t="s">
        <v>344</v>
      </c>
    </row>
    <row r="304" spans="1:9" x14ac:dyDescent="0.2">
      <c r="A304" s="48"/>
      <c r="B304" s="407">
        <v>112747640</v>
      </c>
      <c r="C304" s="408"/>
      <c r="D304" s="48"/>
      <c r="E304" s="48"/>
      <c r="F304" s="409" t="s">
        <v>95</v>
      </c>
      <c r="G304" s="409" t="s">
        <v>268</v>
      </c>
      <c r="H304" s="48"/>
      <c r="I304" s="410" t="s">
        <v>324</v>
      </c>
    </row>
    <row r="305" spans="1:9" x14ac:dyDescent="0.2">
      <c r="A305" s="48"/>
      <c r="B305" s="59"/>
      <c r="C305" s="408"/>
      <c r="D305" s="49"/>
      <c r="E305" s="49"/>
      <c r="F305" s="409" t="str">
        <f>+C303</f>
        <v>750.00 บาท</v>
      </c>
      <c r="G305" s="409" t="str">
        <f>+C303</f>
        <v>750.00 บาท</v>
      </c>
      <c r="H305" s="49"/>
      <c r="I305" s="410"/>
    </row>
    <row r="306" spans="1:9" x14ac:dyDescent="0.2">
      <c r="A306" s="62">
        <v>28</v>
      </c>
      <c r="B306" s="50" t="s">
        <v>341</v>
      </c>
      <c r="C306" s="403" t="s">
        <v>2081</v>
      </c>
      <c r="D306" s="404" t="str">
        <f>+C306</f>
        <v>1,169.00 บาท</v>
      </c>
      <c r="E306" s="62" t="s">
        <v>9</v>
      </c>
      <c r="F306" s="405" t="s">
        <v>320</v>
      </c>
      <c r="G306" s="405" t="s">
        <v>320</v>
      </c>
      <c r="H306" s="62" t="s">
        <v>74</v>
      </c>
      <c r="I306" s="406" t="s">
        <v>345</v>
      </c>
    </row>
    <row r="307" spans="1:9" x14ac:dyDescent="0.2">
      <c r="A307" s="48"/>
      <c r="B307" s="407">
        <v>364816011</v>
      </c>
      <c r="C307" s="408"/>
      <c r="D307" s="48"/>
      <c r="E307" s="48"/>
      <c r="F307" s="409" t="s">
        <v>95</v>
      </c>
      <c r="G307" s="409" t="s">
        <v>268</v>
      </c>
      <c r="H307" s="48"/>
      <c r="I307" s="410" t="s">
        <v>324</v>
      </c>
    </row>
    <row r="308" spans="1:9" x14ac:dyDescent="0.2">
      <c r="A308" s="61"/>
      <c r="B308" s="417"/>
      <c r="C308" s="414"/>
      <c r="D308" s="51"/>
      <c r="E308" s="51"/>
      <c r="F308" s="415" t="str">
        <f>+D306</f>
        <v>1,169.00 บาท</v>
      </c>
      <c r="G308" s="415" t="str">
        <f>+D306</f>
        <v>1,169.00 บาท</v>
      </c>
      <c r="H308" s="51"/>
      <c r="I308" s="416"/>
    </row>
    <row r="309" spans="1:9" x14ac:dyDescent="0.2">
      <c r="A309" s="48">
        <v>29</v>
      </c>
      <c r="B309" s="49" t="s">
        <v>341</v>
      </c>
      <c r="C309" s="408" t="s">
        <v>1941</v>
      </c>
      <c r="D309" s="411" t="str">
        <f>+C309</f>
        <v>750.00 บาท</v>
      </c>
      <c r="E309" s="48" t="s">
        <v>9</v>
      </c>
      <c r="F309" s="409" t="s">
        <v>343</v>
      </c>
      <c r="G309" s="409" t="s">
        <v>343</v>
      </c>
      <c r="H309" s="48" t="s">
        <v>74</v>
      </c>
      <c r="I309" s="410" t="s">
        <v>346</v>
      </c>
    </row>
    <row r="310" spans="1:9" x14ac:dyDescent="0.2">
      <c r="A310" s="48"/>
      <c r="B310" s="407">
        <v>364816011</v>
      </c>
      <c r="C310" s="408"/>
      <c r="D310" s="48"/>
      <c r="E310" s="48"/>
      <c r="F310" s="409" t="s">
        <v>95</v>
      </c>
      <c r="G310" s="409" t="s">
        <v>268</v>
      </c>
      <c r="H310" s="48"/>
      <c r="I310" s="410" t="s">
        <v>324</v>
      </c>
    </row>
    <row r="311" spans="1:9" x14ac:dyDescent="0.2">
      <c r="A311" s="48"/>
      <c r="B311" s="59"/>
      <c r="C311" s="408"/>
      <c r="D311" s="49"/>
      <c r="E311" s="49"/>
      <c r="F311" s="409" t="str">
        <f>+D309</f>
        <v>750.00 บาท</v>
      </c>
      <c r="G311" s="409" t="str">
        <f>+D309</f>
        <v>750.00 บาท</v>
      </c>
      <c r="H311" s="49"/>
      <c r="I311" s="410"/>
    </row>
    <row r="312" spans="1:9" x14ac:dyDescent="0.2">
      <c r="A312" s="62">
        <v>30</v>
      </c>
      <c r="B312" s="50" t="s">
        <v>347</v>
      </c>
      <c r="C312" s="403" t="s">
        <v>2082</v>
      </c>
      <c r="D312" s="404" t="str">
        <f>+C312</f>
        <v>1,323.00 บาท</v>
      </c>
      <c r="E312" s="62" t="s">
        <v>9</v>
      </c>
      <c r="F312" s="405" t="s">
        <v>320</v>
      </c>
      <c r="G312" s="405" t="s">
        <v>320</v>
      </c>
      <c r="H312" s="62" t="s">
        <v>74</v>
      </c>
      <c r="I312" s="406" t="s">
        <v>348</v>
      </c>
    </row>
    <row r="313" spans="1:9" x14ac:dyDescent="0.2">
      <c r="A313" s="48"/>
      <c r="B313" s="407" t="s">
        <v>349</v>
      </c>
      <c r="C313" s="408"/>
      <c r="D313" s="48"/>
      <c r="E313" s="48"/>
      <c r="F313" s="409" t="s">
        <v>95</v>
      </c>
      <c r="G313" s="409" t="s">
        <v>268</v>
      </c>
      <c r="H313" s="48"/>
      <c r="I313" s="410" t="s">
        <v>324</v>
      </c>
    </row>
    <row r="314" spans="1:9" x14ac:dyDescent="0.2">
      <c r="A314" s="61"/>
      <c r="B314" s="417"/>
      <c r="C314" s="414"/>
      <c r="D314" s="51"/>
      <c r="E314" s="51"/>
      <c r="F314" s="415" t="str">
        <f>+C312</f>
        <v>1,323.00 บาท</v>
      </c>
      <c r="G314" s="415" t="str">
        <f>+C312</f>
        <v>1,323.00 บาท</v>
      </c>
      <c r="H314" s="51"/>
      <c r="I314" s="416"/>
    </row>
    <row r="315" spans="1:9" x14ac:dyDescent="0.2">
      <c r="A315" s="48">
        <v>31</v>
      </c>
      <c r="B315" s="49" t="s">
        <v>347</v>
      </c>
      <c r="C315" s="408" t="s">
        <v>2083</v>
      </c>
      <c r="D315" s="411" t="str">
        <f>+C315</f>
        <v>982.00 บาท</v>
      </c>
      <c r="E315" s="48" t="s">
        <v>9</v>
      </c>
      <c r="F315" s="409" t="s">
        <v>320</v>
      </c>
      <c r="G315" s="409" t="s">
        <v>320</v>
      </c>
      <c r="H315" s="48" t="s">
        <v>74</v>
      </c>
      <c r="I315" s="410" t="s">
        <v>350</v>
      </c>
    </row>
    <row r="316" spans="1:9" x14ac:dyDescent="0.2">
      <c r="A316" s="48"/>
      <c r="B316" s="407" t="s">
        <v>349</v>
      </c>
      <c r="C316" s="408"/>
      <c r="D316" s="48"/>
      <c r="E316" s="48"/>
      <c r="F316" s="409" t="s">
        <v>95</v>
      </c>
      <c r="G316" s="409" t="s">
        <v>268</v>
      </c>
      <c r="H316" s="48"/>
      <c r="I316" s="410" t="s">
        <v>351</v>
      </c>
    </row>
    <row r="317" spans="1:9" x14ac:dyDescent="0.2">
      <c r="A317" s="48"/>
      <c r="B317" s="59"/>
      <c r="C317" s="408"/>
      <c r="D317" s="49"/>
      <c r="E317" s="49"/>
      <c r="F317" s="409" t="str">
        <f>+D315</f>
        <v>982.00 บาท</v>
      </c>
      <c r="G317" s="409" t="str">
        <f>+F317</f>
        <v>982.00 บาท</v>
      </c>
      <c r="H317" s="49"/>
      <c r="I317" s="410"/>
    </row>
    <row r="318" spans="1:9" x14ac:dyDescent="0.2">
      <c r="A318" s="62">
        <v>32</v>
      </c>
      <c r="B318" s="50" t="s">
        <v>347</v>
      </c>
      <c r="C318" s="403" t="s">
        <v>2084</v>
      </c>
      <c r="D318" s="404" t="str">
        <f>+C318</f>
        <v>1,174.00 บาท</v>
      </c>
      <c r="E318" s="62" t="s">
        <v>9</v>
      </c>
      <c r="F318" s="405" t="s">
        <v>320</v>
      </c>
      <c r="G318" s="405" t="s">
        <v>320</v>
      </c>
      <c r="H318" s="62" t="s">
        <v>74</v>
      </c>
      <c r="I318" s="406" t="s">
        <v>352</v>
      </c>
    </row>
    <row r="319" spans="1:9" x14ac:dyDescent="0.2">
      <c r="A319" s="48"/>
      <c r="B319" s="407" t="s">
        <v>349</v>
      </c>
      <c r="C319" s="408"/>
      <c r="D319" s="48"/>
      <c r="E319" s="48"/>
      <c r="F319" s="409" t="s">
        <v>95</v>
      </c>
      <c r="G319" s="409" t="s">
        <v>268</v>
      </c>
      <c r="H319" s="48"/>
      <c r="I319" s="410" t="s">
        <v>284</v>
      </c>
    </row>
    <row r="320" spans="1:9" x14ac:dyDescent="0.2">
      <c r="A320" s="61"/>
      <c r="B320" s="417"/>
      <c r="C320" s="414"/>
      <c r="D320" s="51"/>
      <c r="E320" s="51"/>
      <c r="F320" s="415" t="str">
        <f>+D318</f>
        <v>1,174.00 บาท</v>
      </c>
      <c r="G320" s="415" t="str">
        <f>+F320</f>
        <v>1,174.00 บาท</v>
      </c>
      <c r="H320" s="51"/>
      <c r="I320" s="416"/>
    </row>
    <row r="321" spans="1:9" x14ac:dyDescent="0.2">
      <c r="A321" s="48">
        <v>33</v>
      </c>
      <c r="B321" s="49" t="s">
        <v>347</v>
      </c>
      <c r="C321" s="408" t="s">
        <v>2084</v>
      </c>
      <c r="D321" s="411" t="str">
        <f>+C321</f>
        <v>1,174.00 บาท</v>
      </c>
      <c r="E321" s="48" t="s">
        <v>9</v>
      </c>
      <c r="F321" s="409" t="s">
        <v>320</v>
      </c>
      <c r="G321" s="409" t="s">
        <v>320</v>
      </c>
      <c r="H321" s="48" t="s">
        <v>74</v>
      </c>
      <c r="I321" s="410" t="s">
        <v>353</v>
      </c>
    </row>
    <row r="322" spans="1:9" x14ac:dyDescent="0.2">
      <c r="A322" s="48"/>
      <c r="B322" s="407" t="s">
        <v>349</v>
      </c>
      <c r="C322" s="408"/>
      <c r="D322" s="48"/>
      <c r="E322" s="48"/>
      <c r="F322" s="409" t="s">
        <v>95</v>
      </c>
      <c r="G322" s="409" t="s">
        <v>268</v>
      </c>
      <c r="H322" s="48"/>
      <c r="I322" s="410" t="s">
        <v>354</v>
      </c>
    </row>
    <row r="323" spans="1:9" x14ac:dyDescent="0.2">
      <c r="A323" s="48"/>
      <c r="B323" s="59"/>
      <c r="C323" s="408"/>
      <c r="D323" s="49"/>
      <c r="E323" s="49"/>
      <c r="F323" s="409" t="str">
        <f>+D321</f>
        <v>1,174.00 บาท</v>
      </c>
      <c r="G323" s="409" t="str">
        <f>+D321</f>
        <v>1,174.00 บาท</v>
      </c>
      <c r="H323" s="49"/>
      <c r="I323" s="410"/>
    </row>
    <row r="324" spans="1:9" x14ac:dyDescent="0.2">
      <c r="A324" s="62">
        <v>34</v>
      </c>
      <c r="B324" s="50" t="s">
        <v>355</v>
      </c>
      <c r="C324" s="403" t="s">
        <v>2084</v>
      </c>
      <c r="D324" s="404" t="str">
        <f>+C324</f>
        <v>1,174.00 บาท</v>
      </c>
      <c r="E324" s="62" t="s">
        <v>9</v>
      </c>
      <c r="F324" s="405" t="s">
        <v>320</v>
      </c>
      <c r="G324" s="405" t="s">
        <v>320</v>
      </c>
      <c r="H324" s="62" t="s">
        <v>74</v>
      </c>
      <c r="I324" s="406" t="s">
        <v>356</v>
      </c>
    </row>
    <row r="325" spans="1:9" x14ac:dyDescent="0.2">
      <c r="A325" s="48"/>
      <c r="B325" s="407" t="s">
        <v>316</v>
      </c>
      <c r="C325" s="408"/>
      <c r="D325" s="48"/>
      <c r="E325" s="48"/>
      <c r="F325" s="409" t="s">
        <v>95</v>
      </c>
      <c r="G325" s="409" t="s">
        <v>268</v>
      </c>
      <c r="H325" s="48"/>
      <c r="I325" s="410" t="s">
        <v>324</v>
      </c>
    </row>
    <row r="326" spans="1:9" x14ac:dyDescent="0.2">
      <c r="A326" s="61"/>
      <c r="B326" s="417"/>
      <c r="C326" s="414"/>
      <c r="D326" s="51"/>
      <c r="E326" s="51"/>
      <c r="F326" s="415" t="str">
        <f>+D324</f>
        <v>1,174.00 บาท</v>
      </c>
      <c r="G326" s="415" t="str">
        <f>+D324</f>
        <v>1,174.00 บาท</v>
      </c>
      <c r="H326" s="51"/>
      <c r="I326" s="416"/>
    </row>
    <row r="327" spans="1:9" x14ac:dyDescent="0.2">
      <c r="A327" s="48">
        <v>35</v>
      </c>
      <c r="B327" s="49" t="s">
        <v>355</v>
      </c>
      <c r="C327" s="408" t="s">
        <v>2084</v>
      </c>
      <c r="D327" s="411" t="str">
        <f>+C327</f>
        <v>1,174.00 บาท</v>
      </c>
      <c r="E327" s="48" t="s">
        <v>9</v>
      </c>
      <c r="F327" s="409" t="s">
        <v>320</v>
      </c>
      <c r="G327" s="409" t="s">
        <v>320</v>
      </c>
      <c r="H327" s="48" t="s">
        <v>74</v>
      </c>
      <c r="I327" s="410" t="s">
        <v>357</v>
      </c>
    </row>
    <row r="328" spans="1:9" x14ac:dyDescent="0.2">
      <c r="A328" s="48"/>
      <c r="B328" s="407" t="s">
        <v>316</v>
      </c>
      <c r="C328" s="408"/>
      <c r="D328" s="48"/>
      <c r="E328" s="48"/>
      <c r="F328" s="409" t="s">
        <v>95</v>
      </c>
      <c r="G328" s="409" t="s">
        <v>268</v>
      </c>
      <c r="H328" s="48"/>
      <c r="I328" s="410" t="s">
        <v>295</v>
      </c>
    </row>
    <row r="329" spans="1:9" x14ac:dyDescent="0.2">
      <c r="A329" s="48"/>
      <c r="B329" s="59"/>
      <c r="C329" s="408"/>
      <c r="D329" s="49"/>
      <c r="E329" s="49"/>
      <c r="F329" s="409" t="str">
        <f>+C327</f>
        <v>1,174.00 บาท</v>
      </c>
      <c r="G329" s="409" t="str">
        <f>+D327</f>
        <v>1,174.00 บาท</v>
      </c>
      <c r="H329" s="49"/>
      <c r="I329" s="410"/>
    </row>
    <row r="330" spans="1:9" x14ac:dyDescent="0.2">
      <c r="A330" s="62">
        <v>36</v>
      </c>
      <c r="B330" s="50" t="s">
        <v>347</v>
      </c>
      <c r="C330" s="403" t="s">
        <v>2085</v>
      </c>
      <c r="D330" s="404" t="str">
        <f>+C330</f>
        <v>1,131.00 บาท</v>
      </c>
      <c r="E330" s="62" t="s">
        <v>9</v>
      </c>
      <c r="F330" s="405" t="s">
        <v>320</v>
      </c>
      <c r="G330" s="405" t="s">
        <v>320</v>
      </c>
      <c r="H330" s="62" t="s">
        <v>74</v>
      </c>
      <c r="I330" s="406" t="s">
        <v>358</v>
      </c>
    </row>
    <row r="331" spans="1:9" x14ac:dyDescent="0.2">
      <c r="A331" s="48"/>
      <c r="B331" s="407" t="s">
        <v>349</v>
      </c>
      <c r="C331" s="408"/>
      <c r="D331" s="48"/>
      <c r="E331" s="48"/>
      <c r="F331" s="409" t="s">
        <v>95</v>
      </c>
      <c r="G331" s="409" t="s">
        <v>268</v>
      </c>
      <c r="H331" s="48"/>
      <c r="I331" s="410" t="s">
        <v>359</v>
      </c>
    </row>
    <row r="332" spans="1:9" x14ac:dyDescent="0.2">
      <c r="A332" s="61"/>
      <c r="B332" s="417"/>
      <c r="C332" s="414"/>
      <c r="D332" s="51"/>
      <c r="E332" s="51"/>
      <c r="F332" s="415" t="str">
        <f>+D330</f>
        <v>1,131.00 บาท</v>
      </c>
      <c r="G332" s="415" t="str">
        <f>+D330</f>
        <v>1,131.00 บาท</v>
      </c>
      <c r="H332" s="51"/>
      <c r="I332" s="416"/>
    </row>
    <row r="333" spans="1:9" x14ac:dyDescent="0.2">
      <c r="A333" s="48">
        <v>37</v>
      </c>
      <c r="B333" s="49" t="s">
        <v>347</v>
      </c>
      <c r="C333" s="408" t="s">
        <v>2086</v>
      </c>
      <c r="D333" s="411" t="s">
        <v>2086</v>
      </c>
      <c r="E333" s="48" t="s">
        <v>9</v>
      </c>
      <c r="F333" s="409" t="s">
        <v>320</v>
      </c>
      <c r="G333" s="409" t="s">
        <v>320</v>
      </c>
      <c r="H333" s="48" t="s">
        <v>74</v>
      </c>
      <c r="I333" s="410" t="s">
        <v>360</v>
      </c>
    </row>
    <row r="334" spans="1:9" x14ac:dyDescent="0.2">
      <c r="A334" s="48"/>
      <c r="B334" s="407" t="s">
        <v>349</v>
      </c>
      <c r="C334" s="408"/>
      <c r="D334" s="48"/>
      <c r="E334" s="48"/>
      <c r="F334" s="409" t="s">
        <v>95</v>
      </c>
      <c r="G334" s="409" t="s">
        <v>268</v>
      </c>
      <c r="H334" s="48"/>
      <c r="I334" s="410" t="s">
        <v>361</v>
      </c>
    </row>
    <row r="335" spans="1:9" x14ac:dyDescent="0.2">
      <c r="A335" s="48"/>
      <c r="B335" s="59"/>
      <c r="C335" s="408"/>
      <c r="D335" s="49"/>
      <c r="E335" s="49"/>
      <c r="F335" s="409" t="str">
        <f>+D333</f>
        <v>1,129.00 บาท</v>
      </c>
      <c r="G335" s="409" t="str">
        <f>+D333</f>
        <v>1,129.00 บาท</v>
      </c>
      <c r="H335" s="49"/>
      <c r="I335" s="410"/>
    </row>
    <row r="336" spans="1:9" x14ac:dyDescent="0.2">
      <c r="A336" s="62">
        <v>38</v>
      </c>
      <c r="B336" s="50" t="s">
        <v>347</v>
      </c>
      <c r="C336" s="403" t="s">
        <v>2087</v>
      </c>
      <c r="D336" s="404" t="str">
        <f>+C336</f>
        <v>1,413.00 บาท</v>
      </c>
      <c r="E336" s="62" t="s">
        <v>9</v>
      </c>
      <c r="F336" s="405" t="s">
        <v>320</v>
      </c>
      <c r="G336" s="405" t="s">
        <v>320</v>
      </c>
      <c r="H336" s="62" t="s">
        <v>74</v>
      </c>
      <c r="I336" s="406" t="s">
        <v>362</v>
      </c>
    </row>
    <row r="337" spans="1:9" x14ac:dyDescent="0.2">
      <c r="A337" s="48"/>
      <c r="B337" s="407" t="s">
        <v>349</v>
      </c>
      <c r="C337" s="408"/>
      <c r="D337" s="48"/>
      <c r="E337" s="48"/>
      <c r="F337" s="409" t="s">
        <v>95</v>
      </c>
      <c r="G337" s="409" t="s">
        <v>268</v>
      </c>
      <c r="H337" s="48"/>
      <c r="I337" s="410" t="s">
        <v>363</v>
      </c>
    </row>
    <row r="338" spans="1:9" x14ac:dyDescent="0.2">
      <c r="A338" s="61"/>
      <c r="B338" s="417"/>
      <c r="C338" s="414"/>
      <c r="D338" s="51"/>
      <c r="E338" s="51"/>
      <c r="F338" s="415" t="str">
        <f>+D336</f>
        <v>1,413.00 บาท</v>
      </c>
      <c r="G338" s="415" t="str">
        <f>+F338</f>
        <v>1,413.00 บาท</v>
      </c>
      <c r="H338" s="51"/>
      <c r="I338" s="416"/>
    </row>
    <row r="339" spans="1:9" x14ac:dyDescent="0.2">
      <c r="A339" s="48">
        <v>39</v>
      </c>
      <c r="B339" s="407" t="s">
        <v>329</v>
      </c>
      <c r="C339" s="408" t="s">
        <v>2088</v>
      </c>
      <c r="D339" s="411" t="str">
        <f>+C339</f>
        <v>4,430.00 บาท</v>
      </c>
      <c r="E339" s="48" t="s">
        <v>9</v>
      </c>
      <c r="F339" s="409" t="s">
        <v>320</v>
      </c>
      <c r="G339" s="409" t="s">
        <v>320</v>
      </c>
      <c r="H339" s="48" t="s">
        <v>74</v>
      </c>
      <c r="I339" s="410" t="s">
        <v>364</v>
      </c>
    </row>
    <row r="340" spans="1:9" x14ac:dyDescent="0.2">
      <c r="A340" s="48"/>
      <c r="B340" s="407" t="s">
        <v>331</v>
      </c>
      <c r="C340" s="408"/>
      <c r="D340" s="48"/>
      <c r="E340" s="48"/>
      <c r="F340" s="409" t="s">
        <v>95</v>
      </c>
      <c r="G340" s="409" t="s">
        <v>268</v>
      </c>
      <c r="H340" s="48"/>
      <c r="I340" s="410" t="s">
        <v>365</v>
      </c>
    </row>
    <row r="341" spans="1:9" x14ac:dyDescent="0.2">
      <c r="A341" s="48"/>
      <c r="B341" s="59"/>
      <c r="C341" s="408"/>
      <c r="D341" s="49"/>
      <c r="E341" s="49"/>
      <c r="F341" s="409" t="str">
        <f>+D339</f>
        <v>4,430.00 บาท</v>
      </c>
      <c r="G341" s="409" t="str">
        <f>+F341</f>
        <v>4,430.00 บาท</v>
      </c>
      <c r="H341" s="49"/>
      <c r="I341" s="410"/>
    </row>
    <row r="342" spans="1:9" x14ac:dyDescent="0.2">
      <c r="A342" s="62">
        <v>40</v>
      </c>
      <c r="B342" s="418" t="s">
        <v>329</v>
      </c>
      <c r="C342" s="403" t="s">
        <v>2089</v>
      </c>
      <c r="D342" s="404" t="str">
        <f>+C342</f>
        <v>4,350.00 บาท</v>
      </c>
      <c r="E342" s="62" t="s">
        <v>9</v>
      </c>
      <c r="F342" s="405" t="s">
        <v>320</v>
      </c>
      <c r="G342" s="405" t="s">
        <v>320</v>
      </c>
      <c r="H342" s="62" t="s">
        <v>74</v>
      </c>
      <c r="I342" s="406" t="s">
        <v>366</v>
      </c>
    </row>
    <row r="343" spans="1:9" x14ac:dyDescent="0.2">
      <c r="A343" s="48"/>
      <c r="B343" s="407" t="s">
        <v>331</v>
      </c>
      <c r="C343" s="408"/>
      <c r="D343" s="48"/>
      <c r="E343" s="48"/>
      <c r="F343" s="409" t="s">
        <v>95</v>
      </c>
      <c r="G343" s="409" t="s">
        <v>268</v>
      </c>
      <c r="H343" s="48"/>
      <c r="I343" s="410" t="s">
        <v>363</v>
      </c>
    </row>
    <row r="344" spans="1:9" x14ac:dyDescent="0.2">
      <c r="A344" s="61"/>
      <c r="B344" s="417"/>
      <c r="C344" s="414"/>
      <c r="D344" s="51"/>
      <c r="E344" s="51"/>
      <c r="F344" s="415" t="str">
        <f>+D342</f>
        <v>4,350.00 บาท</v>
      </c>
      <c r="G344" s="415" t="str">
        <f>+D342</f>
        <v>4,350.00 บาท</v>
      </c>
      <c r="H344" s="51"/>
      <c r="I344" s="416"/>
    </row>
    <row r="345" spans="1:9" x14ac:dyDescent="0.2">
      <c r="A345" s="48">
        <v>41</v>
      </c>
      <c r="B345" s="49" t="s">
        <v>367</v>
      </c>
      <c r="C345" s="408">
        <v>6830</v>
      </c>
      <c r="D345" s="411">
        <v>6830</v>
      </c>
      <c r="E345" s="48" t="s">
        <v>9</v>
      </c>
      <c r="F345" s="409" t="s">
        <v>320</v>
      </c>
      <c r="G345" s="409" t="s">
        <v>320</v>
      </c>
      <c r="H345" s="48" t="s">
        <v>74</v>
      </c>
      <c r="I345" s="410" t="s">
        <v>368</v>
      </c>
    </row>
    <row r="346" spans="1:9" x14ac:dyDescent="0.2">
      <c r="A346" s="48"/>
      <c r="B346" s="407" t="s">
        <v>293</v>
      </c>
      <c r="C346" s="408"/>
      <c r="D346" s="48"/>
      <c r="E346" s="48"/>
      <c r="F346" s="409" t="s">
        <v>95</v>
      </c>
      <c r="G346" s="409" t="s">
        <v>268</v>
      </c>
      <c r="H346" s="48"/>
      <c r="I346" s="410" t="s">
        <v>365</v>
      </c>
    </row>
    <row r="347" spans="1:9" x14ac:dyDescent="0.2">
      <c r="A347" s="48"/>
      <c r="B347" s="59"/>
      <c r="C347" s="408"/>
      <c r="D347" s="49"/>
      <c r="E347" s="49"/>
      <c r="F347" s="409">
        <v>6830</v>
      </c>
      <c r="G347" s="409">
        <v>6830</v>
      </c>
      <c r="H347" s="49"/>
      <c r="I347" s="410"/>
    </row>
    <row r="348" spans="1:9" x14ac:dyDescent="0.2">
      <c r="A348" s="62">
        <v>42</v>
      </c>
      <c r="B348" s="50" t="s">
        <v>369</v>
      </c>
      <c r="C348" s="403" t="s">
        <v>2090</v>
      </c>
      <c r="D348" s="404" t="str">
        <f>+C348</f>
        <v>5,170.00 บาท</v>
      </c>
      <c r="E348" s="62" t="s">
        <v>9</v>
      </c>
      <c r="F348" s="405" t="s">
        <v>320</v>
      </c>
      <c r="G348" s="405" t="s">
        <v>320</v>
      </c>
      <c r="H348" s="62" t="s">
        <v>74</v>
      </c>
      <c r="I348" s="406" t="s">
        <v>370</v>
      </c>
    </row>
    <row r="349" spans="1:9" x14ac:dyDescent="0.2">
      <c r="A349" s="48"/>
      <c r="B349" s="407" t="s">
        <v>371</v>
      </c>
      <c r="C349" s="408"/>
      <c r="D349" s="48"/>
      <c r="E349" s="48"/>
      <c r="F349" s="409" t="s">
        <v>95</v>
      </c>
      <c r="G349" s="409" t="s">
        <v>268</v>
      </c>
      <c r="H349" s="48"/>
      <c r="I349" s="410" t="s">
        <v>359</v>
      </c>
    </row>
    <row r="350" spans="1:9" x14ac:dyDescent="0.2">
      <c r="A350" s="61"/>
      <c r="B350" s="417"/>
      <c r="C350" s="414"/>
      <c r="D350" s="51"/>
      <c r="E350" s="51"/>
      <c r="F350" s="415" t="str">
        <f>+D348</f>
        <v>5,170.00 บาท</v>
      </c>
      <c r="G350" s="415" t="str">
        <f>+D348</f>
        <v>5,170.00 บาท</v>
      </c>
      <c r="H350" s="51"/>
      <c r="I350" s="416"/>
    </row>
    <row r="351" spans="1:9" x14ac:dyDescent="0.2">
      <c r="A351" s="48">
        <v>43</v>
      </c>
      <c r="B351" s="49" t="s">
        <v>334</v>
      </c>
      <c r="C351" s="408" t="s">
        <v>2088</v>
      </c>
      <c r="D351" s="411" t="str">
        <f>+C351</f>
        <v>4,430.00 บาท</v>
      </c>
      <c r="E351" s="48" t="s">
        <v>9</v>
      </c>
      <c r="F351" s="409" t="s">
        <v>320</v>
      </c>
      <c r="G351" s="409" t="s">
        <v>320</v>
      </c>
      <c r="H351" s="48" t="s">
        <v>74</v>
      </c>
      <c r="I351" s="410" t="s">
        <v>372</v>
      </c>
    </row>
    <row r="352" spans="1:9" x14ac:dyDescent="0.2">
      <c r="A352" s="48"/>
      <c r="B352" s="407" t="s">
        <v>312</v>
      </c>
      <c r="C352" s="408"/>
      <c r="D352" s="48"/>
      <c r="E352" s="48"/>
      <c r="F352" s="409" t="s">
        <v>95</v>
      </c>
      <c r="G352" s="409" t="s">
        <v>268</v>
      </c>
      <c r="H352" s="48"/>
      <c r="I352" s="410" t="s">
        <v>365</v>
      </c>
    </row>
    <row r="353" spans="1:9" x14ac:dyDescent="0.2">
      <c r="A353" s="48"/>
      <c r="B353" s="59"/>
      <c r="C353" s="408"/>
      <c r="D353" s="49"/>
      <c r="E353" s="49"/>
      <c r="F353" s="409" t="str">
        <f>+C351</f>
        <v>4,430.00 บาท</v>
      </c>
      <c r="G353" s="409" t="str">
        <f>+C351</f>
        <v>4,430.00 บาท</v>
      </c>
      <c r="H353" s="49"/>
      <c r="I353" s="410"/>
    </row>
    <row r="354" spans="1:9" x14ac:dyDescent="0.2">
      <c r="A354" s="62">
        <v>44</v>
      </c>
      <c r="B354" s="50" t="s">
        <v>334</v>
      </c>
      <c r="C354" s="403" t="s">
        <v>2089</v>
      </c>
      <c r="D354" s="404" t="str">
        <f>+C354</f>
        <v>4,350.00 บาท</v>
      </c>
      <c r="E354" s="62" t="s">
        <v>9</v>
      </c>
      <c r="F354" s="405" t="s">
        <v>320</v>
      </c>
      <c r="G354" s="405" t="s">
        <v>320</v>
      </c>
      <c r="H354" s="62" t="s">
        <v>74</v>
      </c>
      <c r="I354" s="406" t="s">
        <v>373</v>
      </c>
    </row>
    <row r="355" spans="1:9" x14ac:dyDescent="0.2">
      <c r="A355" s="48"/>
      <c r="B355" s="407" t="s">
        <v>309</v>
      </c>
      <c r="C355" s="408"/>
      <c r="D355" s="48"/>
      <c r="E355" s="48"/>
      <c r="F355" s="409" t="s">
        <v>95</v>
      </c>
      <c r="G355" s="409" t="s">
        <v>268</v>
      </c>
      <c r="H355" s="48"/>
      <c r="I355" s="410" t="s">
        <v>363</v>
      </c>
    </row>
    <row r="356" spans="1:9" x14ac:dyDescent="0.2">
      <c r="A356" s="61"/>
      <c r="B356" s="417"/>
      <c r="C356" s="414"/>
      <c r="D356" s="51"/>
      <c r="E356" s="51"/>
      <c r="F356" s="415" t="str">
        <f>+D354</f>
        <v>4,350.00 บาท</v>
      </c>
      <c r="G356" s="415" t="str">
        <f>+F356</f>
        <v>4,350.00 บาท</v>
      </c>
      <c r="H356" s="51"/>
      <c r="I356" s="416"/>
    </row>
    <row r="357" spans="1:9" x14ac:dyDescent="0.2">
      <c r="A357" s="48">
        <v>45</v>
      </c>
      <c r="B357" s="49" t="s">
        <v>374</v>
      </c>
      <c r="C357" s="408" t="s">
        <v>2091</v>
      </c>
      <c r="D357" s="411" t="str">
        <f>+C357</f>
        <v>5,230.00 บาท</v>
      </c>
      <c r="E357" s="48" t="s">
        <v>9</v>
      </c>
      <c r="F357" s="409" t="s">
        <v>320</v>
      </c>
      <c r="G357" s="409" t="s">
        <v>320</v>
      </c>
      <c r="H357" s="48" t="s">
        <v>74</v>
      </c>
      <c r="I357" s="410" t="s">
        <v>375</v>
      </c>
    </row>
    <row r="358" spans="1:9" x14ac:dyDescent="0.2">
      <c r="A358" s="48"/>
      <c r="B358" s="407" t="s">
        <v>376</v>
      </c>
      <c r="C358" s="408"/>
      <c r="D358" s="48"/>
      <c r="E358" s="48"/>
      <c r="F358" s="409" t="s">
        <v>95</v>
      </c>
      <c r="G358" s="409" t="s">
        <v>268</v>
      </c>
      <c r="H358" s="48"/>
      <c r="I358" s="410" t="s">
        <v>365</v>
      </c>
    </row>
    <row r="359" spans="1:9" x14ac:dyDescent="0.2">
      <c r="A359" s="48"/>
      <c r="B359" s="59"/>
      <c r="C359" s="408"/>
      <c r="D359" s="49"/>
      <c r="E359" s="49"/>
      <c r="F359" s="409" t="str">
        <f>+D357</f>
        <v>5,230.00 บาท</v>
      </c>
      <c r="G359" s="409" t="str">
        <f>+D357</f>
        <v>5,230.00 บาท</v>
      </c>
      <c r="H359" s="49"/>
      <c r="I359" s="410"/>
    </row>
    <row r="360" spans="1:9" x14ac:dyDescent="0.2">
      <c r="A360" s="62">
        <v>46</v>
      </c>
      <c r="B360" s="50" t="s">
        <v>374</v>
      </c>
      <c r="C360" s="403" t="s">
        <v>2089</v>
      </c>
      <c r="D360" s="404" t="str">
        <f>+C360</f>
        <v>4,350.00 บาท</v>
      </c>
      <c r="E360" s="62" t="s">
        <v>9</v>
      </c>
      <c r="F360" s="405" t="s">
        <v>320</v>
      </c>
      <c r="G360" s="405" t="s">
        <v>320</v>
      </c>
      <c r="H360" s="62" t="s">
        <v>74</v>
      </c>
      <c r="I360" s="406" t="s">
        <v>377</v>
      </c>
    </row>
    <row r="361" spans="1:9" x14ac:dyDescent="0.2">
      <c r="A361" s="48"/>
      <c r="B361" s="407" t="s">
        <v>376</v>
      </c>
      <c r="C361" s="408"/>
      <c r="D361" s="48"/>
      <c r="E361" s="48"/>
      <c r="F361" s="409" t="s">
        <v>95</v>
      </c>
      <c r="G361" s="409" t="s">
        <v>268</v>
      </c>
      <c r="H361" s="48"/>
      <c r="I361" s="410" t="s">
        <v>363</v>
      </c>
    </row>
    <row r="362" spans="1:9" x14ac:dyDescent="0.2">
      <c r="A362" s="61"/>
      <c r="B362" s="417"/>
      <c r="C362" s="414"/>
      <c r="D362" s="51"/>
      <c r="E362" s="51"/>
      <c r="F362" s="415" t="str">
        <f>+D360</f>
        <v>4,350.00 บาท</v>
      </c>
      <c r="G362" s="415" t="str">
        <f>+D360</f>
        <v>4,350.00 บาท</v>
      </c>
      <c r="H362" s="51"/>
      <c r="I362" s="416"/>
    </row>
    <row r="363" spans="1:9" x14ac:dyDescent="0.2">
      <c r="A363" s="48">
        <v>47</v>
      </c>
      <c r="B363" s="49" t="s">
        <v>338</v>
      </c>
      <c r="C363" s="408" t="s">
        <v>2092</v>
      </c>
      <c r="D363" s="411" t="str">
        <f>+C363</f>
        <v>764.00 บาท</v>
      </c>
      <c r="E363" s="48" t="s">
        <v>9</v>
      </c>
      <c r="F363" s="409" t="s">
        <v>320</v>
      </c>
      <c r="G363" s="409" t="s">
        <v>320</v>
      </c>
      <c r="H363" s="48" t="s">
        <v>74</v>
      </c>
      <c r="I363" s="410" t="s">
        <v>378</v>
      </c>
    </row>
    <row r="364" spans="1:9" x14ac:dyDescent="0.2">
      <c r="A364" s="48"/>
      <c r="B364" s="407" t="s">
        <v>379</v>
      </c>
      <c r="C364" s="408"/>
      <c r="D364" s="48"/>
      <c r="E364" s="48"/>
      <c r="F364" s="409" t="s">
        <v>95</v>
      </c>
      <c r="G364" s="409" t="s">
        <v>268</v>
      </c>
      <c r="H364" s="48"/>
      <c r="I364" s="410" t="s">
        <v>359</v>
      </c>
    </row>
    <row r="365" spans="1:9" x14ac:dyDescent="0.2">
      <c r="A365" s="48"/>
      <c r="B365" s="59"/>
      <c r="C365" s="408"/>
      <c r="D365" s="49"/>
      <c r="E365" s="49"/>
      <c r="F365" s="409" t="str">
        <f>+D363</f>
        <v>764.00 บาท</v>
      </c>
      <c r="G365" s="409" t="str">
        <f>+D363</f>
        <v>764.00 บาท</v>
      </c>
      <c r="H365" s="49"/>
      <c r="I365" s="410"/>
    </row>
    <row r="366" spans="1:9" x14ac:dyDescent="0.2">
      <c r="A366" s="62">
        <v>48</v>
      </c>
      <c r="B366" s="418" t="s">
        <v>319</v>
      </c>
      <c r="C366" s="403" t="s">
        <v>2093</v>
      </c>
      <c r="D366" s="404" t="str">
        <f>+C366</f>
        <v>981.00 บาท</v>
      </c>
      <c r="E366" s="62" t="s">
        <v>9</v>
      </c>
      <c r="F366" s="405" t="s">
        <v>320</v>
      </c>
      <c r="G366" s="405" t="s">
        <v>320</v>
      </c>
      <c r="H366" s="62" t="s">
        <v>74</v>
      </c>
      <c r="I366" s="406" t="s">
        <v>380</v>
      </c>
    </row>
    <row r="367" spans="1:9" x14ac:dyDescent="0.2">
      <c r="A367" s="48"/>
      <c r="B367" s="407">
        <v>1236011</v>
      </c>
      <c r="C367" s="408"/>
      <c r="D367" s="48"/>
      <c r="E367" s="48"/>
      <c r="F367" s="409" t="s">
        <v>95</v>
      </c>
      <c r="G367" s="409" t="s">
        <v>268</v>
      </c>
      <c r="H367" s="48"/>
      <c r="I367" s="410" t="s">
        <v>359</v>
      </c>
    </row>
    <row r="368" spans="1:9" x14ac:dyDescent="0.2">
      <c r="A368" s="61"/>
      <c r="B368" s="417"/>
      <c r="C368" s="414"/>
      <c r="D368" s="51"/>
      <c r="E368" s="51"/>
      <c r="F368" s="415" t="str">
        <f>+D366</f>
        <v>981.00 บาท</v>
      </c>
      <c r="G368" s="415" t="str">
        <f>+D366</f>
        <v>981.00 บาท</v>
      </c>
      <c r="H368" s="51"/>
      <c r="I368" s="416"/>
    </row>
    <row r="369" spans="1:9" x14ac:dyDescent="0.2">
      <c r="A369" s="48">
        <v>49</v>
      </c>
      <c r="B369" s="407" t="s">
        <v>319</v>
      </c>
      <c r="C369" s="408" t="s">
        <v>2094</v>
      </c>
      <c r="D369" s="411" t="str">
        <f>+C369</f>
        <v>652.00 บาท</v>
      </c>
      <c r="E369" s="48" t="s">
        <v>9</v>
      </c>
      <c r="F369" s="409" t="s">
        <v>296</v>
      </c>
      <c r="G369" s="409" t="s">
        <v>296</v>
      </c>
      <c r="H369" s="48" t="s">
        <v>74</v>
      </c>
      <c r="I369" s="410" t="s">
        <v>381</v>
      </c>
    </row>
    <row r="370" spans="1:9" x14ac:dyDescent="0.2">
      <c r="A370" s="48"/>
      <c r="B370" s="407" t="s">
        <v>323</v>
      </c>
      <c r="C370" s="408"/>
      <c r="D370" s="48"/>
      <c r="E370" s="48"/>
      <c r="F370" s="409" t="s">
        <v>95</v>
      </c>
      <c r="G370" s="409" t="s">
        <v>268</v>
      </c>
      <c r="H370" s="48"/>
      <c r="I370" s="410" t="s">
        <v>359</v>
      </c>
    </row>
    <row r="371" spans="1:9" x14ac:dyDescent="0.2">
      <c r="A371" s="48"/>
      <c r="B371" s="59"/>
      <c r="C371" s="408"/>
      <c r="D371" s="49"/>
      <c r="E371" s="49"/>
      <c r="F371" s="409" t="str">
        <f>+D369</f>
        <v>652.00 บาท</v>
      </c>
      <c r="G371" s="409" t="str">
        <f>+D369</f>
        <v>652.00 บาท</v>
      </c>
      <c r="H371" s="49"/>
      <c r="I371" s="410"/>
    </row>
    <row r="372" spans="1:9" x14ac:dyDescent="0.2">
      <c r="A372" s="62">
        <v>50</v>
      </c>
      <c r="B372" s="50" t="s">
        <v>326</v>
      </c>
      <c r="C372" s="403">
        <v>981</v>
      </c>
      <c r="D372" s="404">
        <v>981</v>
      </c>
      <c r="E372" s="62" t="s">
        <v>9</v>
      </c>
      <c r="F372" s="405" t="s">
        <v>320</v>
      </c>
      <c r="G372" s="405" t="s">
        <v>320</v>
      </c>
      <c r="H372" s="62" t="s">
        <v>74</v>
      </c>
      <c r="I372" s="406" t="s">
        <v>382</v>
      </c>
    </row>
    <row r="373" spans="1:9" x14ac:dyDescent="0.2">
      <c r="A373" s="48"/>
      <c r="B373" s="407">
        <v>2234426</v>
      </c>
      <c r="C373" s="408"/>
      <c r="D373" s="48"/>
      <c r="E373" s="48"/>
      <c r="F373" s="409" t="s">
        <v>95</v>
      </c>
      <c r="G373" s="409" t="s">
        <v>268</v>
      </c>
      <c r="H373" s="48"/>
      <c r="I373" s="410" t="s">
        <v>359</v>
      </c>
    </row>
    <row r="374" spans="1:9" x14ac:dyDescent="0.2">
      <c r="A374" s="61"/>
      <c r="B374" s="417"/>
      <c r="C374" s="414"/>
      <c r="D374" s="51"/>
      <c r="E374" s="51"/>
      <c r="F374" s="415">
        <v>981</v>
      </c>
      <c r="G374" s="415">
        <v>981</v>
      </c>
      <c r="H374" s="51"/>
      <c r="I374" s="416"/>
    </row>
    <row r="375" spans="1:9" x14ac:dyDescent="0.2">
      <c r="A375" s="48">
        <v>51</v>
      </c>
      <c r="B375" s="49" t="s">
        <v>341</v>
      </c>
      <c r="C375" s="408">
        <v>1181</v>
      </c>
      <c r="D375" s="411">
        <v>1181</v>
      </c>
      <c r="E375" s="48" t="s">
        <v>9</v>
      </c>
      <c r="F375" s="409" t="s">
        <v>320</v>
      </c>
      <c r="G375" s="409" t="s">
        <v>320</v>
      </c>
      <c r="H375" s="48" t="s">
        <v>74</v>
      </c>
      <c r="I375" s="410" t="s">
        <v>383</v>
      </c>
    </row>
    <row r="376" spans="1:9" x14ac:dyDescent="0.2">
      <c r="A376" s="48"/>
      <c r="B376" s="407">
        <v>112747640</v>
      </c>
      <c r="C376" s="408"/>
      <c r="D376" s="48"/>
      <c r="E376" s="48"/>
      <c r="F376" s="409" t="s">
        <v>95</v>
      </c>
      <c r="G376" s="409" t="s">
        <v>268</v>
      </c>
      <c r="H376" s="48"/>
      <c r="I376" s="410" t="s">
        <v>359</v>
      </c>
    </row>
    <row r="377" spans="1:9" x14ac:dyDescent="0.2">
      <c r="A377" s="48"/>
      <c r="B377" s="59"/>
      <c r="C377" s="408"/>
      <c r="D377" s="49"/>
      <c r="E377" s="49"/>
      <c r="F377" s="409">
        <v>1181</v>
      </c>
      <c r="G377" s="409">
        <v>1181</v>
      </c>
      <c r="H377" s="49"/>
      <c r="I377" s="410"/>
    </row>
    <row r="378" spans="1:9" x14ac:dyDescent="0.2">
      <c r="A378" s="62">
        <v>52</v>
      </c>
      <c r="B378" s="50" t="s">
        <v>341</v>
      </c>
      <c r="C378" s="403">
        <v>750</v>
      </c>
      <c r="D378" s="404">
        <v>750</v>
      </c>
      <c r="E378" s="62" t="s">
        <v>9</v>
      </c>
      <c r="F378" s="405" t="s">
        <v>343</v>
      </c>
      <c r="G378" s="405" t="s">
        <v>343</v>
      </c>
      <c r="H378" s="62" t="s">
        <v>74</v>
      </c>
      <c r="I378" s="406" t="s">
        <v>384</v>
      </c>
    </row>
    <row r="379" spans="1:9" x14ac:dyDescent="0.2">
      <c r="A379" s="48"/>
      <c r="B379" s="407">
        <v>112747640</v>
      </c>
      <c r="C379" s="408"/>
      <c r="D379" s="48"/>
      <c r="E379" s="48"/>
      <c r="F379" s="409" t="s">
        <v>95</v>
      </c>
      <c r="G379" s="409" t="s">
        <v>268</v>
      </c>
      <c r="H379" s="48"/>
      <c r="I379" s="410" t="s">
        <v>359</v>
      </c>
    </row>
    <row r="380" spans="1:9" x14ac:dyDescent="0.2">
      <c r="A380" s="61"/>
      <c r="B380" s="417"/>
      <c r="C380" s="414"/>
      <c r="D380" s="51"/>
      <c r="E380" s="51"/>
      <c r="F380" s="415">
        <v>750</v>
      </c>
      <c r="G380" s="415">
        <v>750</v>
      </c>
      <c r="H380" s="51"/>
      <c r="I380" s="416"/>
    </row>
    <row r="381" spans="1:9" x14ac:dyDescent="0.2">
      <c r="A381" s="48">
        <v>53</v>
      </c>
      <c r="B381" s="49" t="s">
        <v>341</v>
      </c>
      <c r="C381" s="408">
        <v>1181</v>
      </c>
      <c r="D381" s="411">
        <v>1181</v>
      </c>
      <c r="E381" s="48" t="s">
        <v>9</v>
      </c>
      <c r="F381" s="409" t="s">
        <v>320</v>
      </c>
      <c r="G381" s="409" t="s">
        <v>320</v>
      </c>
      <c r="H381" s="48" t="s">
        <v>74</v>
      </c>
      <c r="I381" s="410" t="s">
        <v>385</v>
      </c>
    </row>
    <row r="382" spans="1:9" x14ac:dyDescent="0.2">
      <c r="A382" s="48"/>
      <c r="B382" s="412" t="s">
        <v>386</v>
      </c>
      <c r="C382" s="408"/>
      <c r="D382" s="48"/>
      <c r="E382" s="48"/>
      <c r="F382" s="409" t="s">
        <v>95</v>
      </c>
      <c r="G382" s="409" t="s">
        <v>268</v>
      </c>
      <c r="H382" s="48"/>
      <c r="I382" s="410" t="s">
        <v>359</v>
      </c>
    </row>
    <row r="383" spans="1:9" x14ac:dyDescent="0.2">
      <c r="A383" s="48"/>
      <c r="B383" s="59"/>
      <c r="C383" s="413"/>
      <c r="D383" s="49"/>
      <c r="E383" s="49"/>
      <c r="F383" s="409">
        <v>1181</v>
      </c>
      <c r="G383" s="409">
        <v>1181</v>
      </c>
      <c r="H383" s="49"/>
      <c r="I383" s="410"/>
    </row>
    <row r="384" spans="1:9" x14ac:dyDescent="0.2">
      <c r="A384" s="62">
        <v>54</v>
      </c>
      <c r="B384" s="50" t="s">
        <v>341</v>
      </c>
      <c r="C384" s="403">
        <v>750</v>
      </c>
      <c r="D384" s="404">
        <v>750</v>
      </c>
      <c r="E384" s="62" t="s">
        <v>9</v>
      </c>
      <c r="F384" s="405" t="s">
        <v>287</v>
      </c>
      <c r="G384" s="405" t="s">
        <v>287</v>
      </c>
      <c r="H384" s="62" t="s">
        <v>74</v>
      </c>
      <c r="I384" s="406" t="s">
        <v>387</v>
      </c>
    </row>
    <row r="385" spans="1:9" x14ac:dyDescent="0.2">
      <c r="A385" s="48"/>
      <c r="B385" s="412" t="s">
        <v>386</v>
      </c>
      <c r="C385" s="408"/>
      <c r="D385" s="48"/>
      <c r="E385" s="48"/>
      <c r="F385" s="409" t="s">
        <v>95</v>
      </c>
      <c r="G385" s="409" t="s">
        <v>268</v>
      </c>
      <c r="H385" s="48"/>
      <c r="I385" s="410" t="s">
        <v>359</v>
      </c>
    </row>
    <row r="386" spans="1:9" x14ac:dyDescent="0.2">
      <c r="A386" s="61"/>
      <c r="B386" s="417"/>
      <c r="C386" s="414"/>
      <c r="D386" s="51"/>
      <c r="E386" s="51"/>
      <c r="F386" s="415">
        <v>750</v>
      </c>
      <c r="G386" s="415">
        <v>750</v>
      </c>
      <c r="H386" s="51"/>
      <c r="I386" s="416"/>
    </row>
    <row r="387" spans="1:9" x14ac:dyDescent="0.2">
      <c r="A387" s="48">
        <v>55</v>
      </c>
      <c r="B387" s="49" t="s">
        <v>388</v>
      </c>
      <c r="C387" s="408">
        <v>750</v>
      </c>
      <c r="D387" s="411">
        <v>750</v>
      </c>
      <c r="E387" s="48" t="s">
        <v>9</v>
      </c>
      <c r="F387" s="409" t="s">
        <v>281</v>
      </c>
      <c r="G387" s="409" t="s">
        <v>281</v>
      </c>
      <c r="H387" s="48" t="s">
        <v>74</v>
      </c>
      <c r="I387" s="410" t="s">
        <v>389</v>
      </c>
    </row>
    <row r="388" spans="1:9" x14ac:dyDescent="0.2">
      <c r="A388" s="48"/>
      <c r="B388" s="412" t="s">
        <v>386</v>
      </c>
      <c r="C388" s="408"/>
      <c r="D388" s="48"/>
      <c r="E388" s="48"/>
      <c r="F388" s="409" t="s">
        <v>95</v>
      </c>
      <c r="G388" s="409" t="s">
        <v>268</v>
      </c>
      <c r="H388" s="48"/>
      <c r="I388" s="410" t="s">
        <v>359</v>
      </c>
    </row>
    <row r="389" spans="1:9" x14ac:dyDescent="0.2">
      <c r="A389" s="48"/>
      <c r="B389" s="59"/>
      <c r="C389" s="408"/>
      <c r="D389" s="49"/>
      <c r="E389" s="49"/>
      <c r="F389" s="409">
        <v>750</v>
      </c>
      <c r="G389" s="409">
        <v>750</v>
      </c>
      <c r="H389" s="49"/>
      <c r="I389" s="410"/>
    </row>
    <row r="390" spans="1:9" x14ac:dyDescent="0.2">
      <c r="A390" s="62">
        <v>56</v>
      </c>
      <c r="B390" s="50" t="s">
        <v>388</v>
      </c>
      <c r="C390" s="403">
        <v>650</v>
      </c>
      <c r="D390" s="404">
        <v>650</v>
      </c>
      <c r="E390" s="62" t="s">
        <v>9</v>
      </c>
      <c r="F390" s="405" t="s">
        <v>287</v>
      </c>
      <c r="G390" s="405" t="s">
        <v>287</v>
      </c>
      <c r="H390" s="62" t="s">
        <v>74</v>
      </c>
      <c r="I390" s="406" t="s">
        <v>390</v>
      </c>
    </row>
    <row r="391" spans="1:9" x14ac:dyDescent="0.2">
      <c r="A391" s="48"/>
      <c r="B391" s="412" t="s">
        <v>386</v>
      </c>
      <c r="C391" s="408"/>
      <c r="D391" s="48"/>
      <c r="E391" s="48"/>
      <c r="F391" s="409" t="s">
        <v>95</v>
      </c>
      <c r="G391" s="409" t="s">
        <v>268</v>
      </c>
      <c r="H391" s="48"/>
      <c r="I391" s="410" t="s">
        <v>391</v>
      </c>
    </row>
    <row r="392" spans="1:9" x14ac:dyDescent="0.2">
      <c r="A392" s="61"/>
      <c r="B392" s="417"/>
      <c r="C392" s="414"/>
      <c r="D392" s="51"/>
      <c r="E392" s="51"/>
      <c r="F392" s="415">
        <v>650</v>
      </c>
      <c r="G392" s="415">
        <v>650</v>
      </c>
      <c r="H392" s="51"/>
      <c r="I392" s="416"/>
    </row>
    <row r="393" spans="1:9" x14ac:dyDescent="0.2">
      <c r="A393" s="48">
        <v>57</v>
      </c>
      <c r="B393" s="49" t="s">
        <v>388</v>
      </c>
      <c r="C393" s="408">
        <v>700</v>
      </c>
      <c r="D393" s="411">
        <v>700</v>
      </c>
      <c r="E393" s="48" t="s">
        <v>9</v>
      </c>
      <c r="F393" s="409" t="s">
        <v>281</v>
      </c>
      <c r="G393" s="409" t="s">
        <v>281</v>
      </c>
      <c r="H393" s="48" t="s">
        <v>74</v>
      </c>
      <c r="I393" s="410" t="s">
        <v>392</v>
      </c>
    </row>
    <row r="394" spans="1:9" x14ac:dyDescent="0.2">
      <c r="A394" s="48"/>
      <c r="B394" s="412" t="s">
        <v>393</v>
      </c>
      <c r="C394" s="408"/>
      <c r="D394" s="48"/>
      <c r="E394" s="48"/>
      <c r="F394" s="409" t="s">
        <v>95</v>
      </c>
      <c r="G394" s="409" t="s">
        <v>268</v>
      </c>
      <c r="H394" s="48"/>
      <c r="I394" s="410" t="s">
        <v>359</v>
      </c>
    </row>
    <row r="395" spans="1:9" x14ac:dyDescent="0.2">
      <c r="A395" s="48"/>
      <c r="B395" s="59"/>
      <c r="C395" s="408"/>
      <c r="D395" s="49"/>
      <c r="E395" s="49"/>
      <c r="F395" s="409">
        <v>700</v>
      </c>
      <c r="G395" s="409">
        <v>700</v>
      </c>
      <c r="H395" s="49"/>
      <c r="I395" s="410"/>
    </row>
    <row r="396" spans="1:9" x14ac:dyDescent="0.2">
      <c r="A396" s="62">
        <v>58</v>
      </c>
      <c r="B396" s="50" t="s">
        <v>388</v>
      </c>
      <c r="C396" s="403">
        <v>1885</v>
      </c>
      <c r="D396" s="404">
        <v>1885</v>
      </c>
      <c r="E396" s="62" t="s">
        <v>9</v>
      </c>
      <c r="F396" s="405" t="s">
        <v>281</v>
      </c>
      <c r="G396" s="405" t="s">
        <v>281</v>
      </c>
      <c r="H396" s="62" t="s">
        <v>74</v>
      </c>
      <c r="I396" s="406" t="s">
        <v>394</v>
      </c>
    </row>
    <row r="397" spans="1:9" x14ac:dyDescent="0.2">
      <c r="A397" s="48"/>
      <c r="B397" s="412" t="s">
        <v>393</v>
      </c>
      <c r="C397" s="408"/>
      <c r="D397" s="48"/>
      <c r="E397" s="48"/>
      <c r="F397" s="409" t="s">
        <v>95</v>
      </c>
      <c r="G397" s="409" t="s">
        <v>268</v>
      </c>
      <c r="H397" s="48"/>
      <c r="I397" s="410" t="s">
        <v>363</v>
      </c>
    </row>
    <row r="398" spans="1:9" x14ac:dyDescent="0.2">
      <c r="A398" s="61"/>
      <c r="B398" s="417"/>
      <c r="C398" s="414"/>
      <c r="D398" s="51"/>
      <c r="E398" s="51"/>
      <c r="F398" s="415">
        <v>1885</v>
      </c>
      <c r="G398" s="415">
        <v>1885</v>
      </c>
      <c r="H398" s="51"/>
      <c r="I398" s="416"/>
    </row>
    <row r="399" spans="1:9" x14ac:dyDescent="0.2">
      <c r="A399" s="48">
        <v>59</v>
      </c>
      <c r="B399" s="407" t="s">
        <v>290</v>
      </c>
      <c r="C399" s="408">
        <v>60</v>
      </c>
      <c r="D399" s="411">
        <v>60</v>
      </c>
      <c r="E399" s="48" t="s">
        <v>9</v>
      </c>
      <c r="F399" s="409" t="s">
        <v>296</v>
      </c>
      <c r="G399" s="409" t="s">
        <v>296</v>
      </c>
      <c r="H399" s="48" t="s">
        <v>74</v>
      </c>
      <c r="I399" s="410" t="s">
        <v>395</v>
      </c>
    </row>
    <row r="400" spans="1:9" x14ac:dyDescent="0.2">
      <c r="A400" s="48"/>
      <c r="B400" s="407" t="s">
        <v>396</v>
      </c>
      <c r="C400" s="408"/>
      <c r="D400" s="48"/>
      <c r="E400" s="48"/>
      <c r="F400" s="409" t="s">
        <v>95</v>
      </c>
      <c r="G400" s="409" t="s">
        <v>268</v>
      </c>
      <c r="H400" s="48"/>
      <c r="I400" s="410" t="s">
        <v>365</v>
      </c>
    </row>
    <row r="401" spans="1:9" x14ac:dyDescent="0.2">
      <c r="A401" s="48"/>
      <c r="B401" s="59"/>
      <c r="C401" s="408"/>
      <c r="D401" s="49"/>
      <c r="E401" s="49"/>
      <c r="F401" s="409">
        <v>60</v>
      </c>
      <c r="G401" s="409">
        <v>60</v>
      </c>
      <c r="H401" s="49"/>
      <c r="I401" s="410"/>
    </row>
    <row r="402" spans="1:9" x14ac:dyDescent="0.2">
      <c r="A402" s="62">
        <v>60</v>
      </c>
      <c r="B402" s="418" t="s">
        <v>290</v>
      </c>
      <c r="C402" s="403">
        <v>2360</v>
      </c>
      <c r="D402" s="404">
        <v>2360</v>
      </c>
      <c r="E402" s="62" t="s">
        <v>9</v>
      </c>
      <c r="F402" s="405" t="s">
        <v>291</v>
      </c>
      <c r="G402" s="405" t="s">
        <v>291</v>
      </c>
      <c r="H402" s="62" t="s">
        <v>74</v>
      </c>
      <c r="I402" s="406" t="s">
        <v>397</v>
      </c>
    </row>
    <row r="403" spans="1:9" x14ac:dyDescent="0.2">
      <c r="A403" s="48"/>
      <c r="B403" s="407" t="s">
        <v>396</v>
      </c>
      <c r="C403" s="408"/>
      <c r="D403" s="48"/>
      <c r="E403" s="48"/>
      <c r="F403" s="409" t="s">
        <v>95</v>
      </c>
      <c r="G403" s="409" t="s">
        <v>268</v>
      </c>
      <c r="H403" s="48"/>
      <c r="I403" s="410" t="s">
        <v>363</v>
      </c>
    </row>
    <row r="404" spans="1:9" x14ac:dyDescent="0.2">
      <c r="A404" s="61"/>
      <c r="B404" s="417"/>
      <c r="C404" s="414"/>
      <c r="D404" s="51"/>
      <c r="E404" s="51"/>
      <c r="F404" s="415">
        <v>2360</v>
      </c>
      <c r="G404" s="415">
        <v>2360</v>
      </c>
      <c r="H404" s="51"/>
      <c r="I404" s="416"/>
    </row>
    <row r="405" spans="1:9" x14ac:dyDescent="0.2">
      <c r="A405" s="48">
        <v>61</v>
      </c>
      <c r="B405" s="49" t="s">
        <v>398</v>
      </c>
      <c r="C405" s="408">
        <v>600</v>
      </c>
      <c r="D405" s="411">
        <v>600</v>
      </c>
      <c r="E405" s="48" t="s">
        <v>9</v>
      </c>
      <c r="F405" s="409" t="s">
        <v>399</v>
      </c>
      <c r="G405" s="409" t="s">
        <v>399</v>
      </c>
      <c r="H405" s="48" t="s">
        <v>74</v>
      </c>
      <c r="I405" s="410" t="s">
        <v>400</v>
      </c>
    </row>
    <row r="406" spans="1:9" x14ac:dyDescent="0.2">
      <c r="A406" s="48"/>
      <c r="B406" s="407" t="s">
        <v>309</v>
      </c>
      <c r="C406" s="408"/>
      <c r="D406" s="48"/>
      <c r="E406" s="48"/>
      <c r="F406" s="409" t="s">
        <v>95</v>
      </c>
      <c r="G406" s="409" t="s">
        <v>268</v>
      </c>
      <c r="H406" s="48"/>
      <c r="I406" s="410" t="s">
        <v>401</v>
      </c>
    </row>
    <row r="407" spans="1:9" x14ac:dyDescent="0.2">
      <c r="A407" s="48"/>
      <c r="B407" s="59"/>
      <c r="C407" s="408"/>
      <c r="D407" s="49"/>
      <c r="E407" s="49"/>
      <c r="F407" s="409">
        <v>600</v>
      </c>
      <c r="G407" s="409">
        <v>600</v>
      </c>
      <c r="H407" s="49"/>
      <c r="I407" s="410"/>
    </row>
    <row r="408" spans="1:9" x14ac:dyDescent="0.2">
      <c r="A408" s="62">
        <v>62</v>
      </c>
      <c r="B408" s="50" t="s">
        <v>402</v>
      </c>
      <c r="C408" s="403">
        <v>9800</v>
      </c>
      <c r="D408" s="404">
        <v>9800</v>
      </c>
      <c r="E408" s="62" t="s">
        <v>9</v>
      </c>
      <c r="F408" s="405" t="s">
        <v>307</v>
      </c>
      <c r="G408" s="405" t="s">
        <v>307</v>
      </c>
      <c r="H408" s="62" t="s">
        <v>74</v>
      </c>
      <c r="I408" s="406" t="s">
        <v>403</v>
      </c>
    </row>
    <row r="409" spans="1:9" x14ac:dyDescent="0.2">
      <c r="A409" s="48"/>
      <c r="B409" s="407" t="s">
        <v>404</v>
      </c>
      <c r="C409" s="408"/>
      <c r="D409" s="48"/>
      <c r="E409" s="48"/>
      <c r="F409" s="409" t="s">
        <v>95</v>
      </c>
      <c r="G409" s="409" t="s">
        <v>268</v>
      </c>
      <c r="H409" s="48"/>
      <c r="I409" s="410" t="s">
        <v>351</v>
      </c>
    </row>
    <row r="410" spans="1:9" x14ac:dyDescent="0.2">
      <c r="A410" s="61"/>
      <c r="B410" s="417"/>
      <c r="C410" s="414"/>
      <c r="D410" s="51"/>
      <c r="E410" s="51"/>
      <c r="F410" s="415">
        <v>9800</v>
      </c>
      <c r="G410" s="415">
        <v>9800</v>
      </c>
      <c r="H410" s="51"/>
      <c r="I410" s="416"/>
    </row>
    <row r="411" spans="1:9" x14ac:dyDescent="0.2">
      <c r="A411" s="48">
        <v>63</v>
      </c>
      <c r="B411" s="49" t="s">
        <v>402</v>
      </c>
      <c r="C411" s="408">
        <v>8510</v>
      </c>
      <c r="D411" s="411">
        <v>8510</v>
      </c>
      <c r="E411" s="48" t="s">
        <v>9</v>
      </c>
      <c r="F411" s="409" t="s">
        <v>307</v>
      </c>
      <c r="G411" s="409" t="s">
        <v>307</v>
      </c>
      <c r="H411" s="48" t="s">
        <v>74</v>
      </c>
      <c r="I411" s="410" t="s">
        <v>405</v>
      </c>
    </row>
    <row r="412" spans="1:9" x14ac:dyDescent="0.2">
      <c r="A412" s="48"/>
      <c r="B412" s="407" t="s">
        <v>406</v>
      </c>
      <c r="C412" s="408"/>
      <c r="D412" s="48"/>
      <c r="E412" s="48"/>
      <c r="F412" s="409" t="s">
        <v>95</v>
      </c>
      <c r="G412" s="409" t="s">
        <v>268</v>
      </c>
      <c r="H412" s="48"/>
      <c r="I412" s="410" t="s">
        <v>310</v>
      </c>
    </row>
    <row r="413" spans="1:9" x14ac:dyDescent="0.2">
      <c r="A413" s="48"/>
      <c r="B413" s="59"/>
      <c r="C413" s="408"/>
      <c r="D413" s="49"/>
      <c r="E413" s="49"/>
      <c r="F413" s="409">
        <v>8510</v>
      </c>
      <c r="G413" s="409">
        <v>8510</v>
      </c>
      <c r="H413" s="49"/>
      <c r="I413" s="410"/>
    </row>
    <row r="414" spans="1:9" x14ac:dyDescent="0.2">
      <c r="A414" s="62">
        <v>64</v>
      </c>
      <c r="B414" s="50" t="s">
        <v>402</v>
      </c>
      <c r="C414" s="403">
        <v>1200</v>
      </c>
      <c r="D414" s="404">
        <v>1200</v>
      </c>
      <c r="E414" s="62" t="s">
        <v>9</v>
      </c>
      <c r="F414" s="405" t="s">
        <v>307</v>
      </c>
      <c r="G414" s="405" t="s">
        <v>307</v>
      </c>
      <c r="H414" s="62" t="s">
        <v>74</v>
      </c>
      <c r="I414" s="406" t="s">
        <v>285</v>
      </c>
    </row>
    <row r="415" spans="1:9" x14ac:dyDescent="0.2">
      <c r="A415" s="48"/>
      <c r="B415" s="407" t="s">
        <v>406</v>
      </c>
      <c r="C415" s="408"/>
      <c r="D415" s="48"/>
      <c r="E415" s="48"/>
      <c r="F415" s="409" t="s">
        <v>95</v>
      </c>
      <c r="G415" s="409" t="s">
        <v>268</v>
      </c>
      <c r="H415" s="48"/>
      <c r="I415" s="410" t="s">
        <v>401</v>
      </c>
    </row>
    <row r="416" spans="1:9" x14ac:dyDescent="0.2">
      <c r="A416" s="61"/>
      <c r="B416" s="417"/>
      <c r="C416" s="414"/>
      <c r="D416" s="51"/>
      <c r="E416" s="51"/>
      <c r="F416" s="415">
        <v>1200</v>
      </c>
      <c r="G416" s="415">
        <v>1200</v>
      </c>
      <c r="H416" s="51"/>
      <c r="I416" s="416"/>
    </row>
    <row r="417" spans="1:9" x14ac:dyDescent="0.2">
      <c r="A417" s="48">
        <v>65</v>
      </c>
      <c r="B417" s="412" t="s">
        <v>407</v>
      </c>
      <c r="C417" s="408">
        <v>323.14</v>
      </c>
      <c r="D417" s="411">
        <v>323.14</v>
      </c>
      <c r="E417" s="48" t="s">
        <v>9</v>
      </c>
      <c r="F417" s="409" t="s">
        <v>408</v>
      </c>
      <c r="G417" s="409" t="s">
        <v>408</v>
      </c>
      <c r="H417" s="48" t="s">
        <v>74</v>
      </c>
      <c r="I417" s="410" t="s">
        <v>409</v>
      </c>
    </row>
    <row r="418" spans="1:9" x14ac:dyDescent="0.2">
      <c r="A418" s="48"/>
      <c r="B418" s="412" t="s">
        <v>410</v>
      </c>
      <c r="C418" s="408"/>
      <c r="D418" s="48"/>
      <c r="E418" s="48"/>
      <c r="F418" s="409" t="s">
        <v>95</v>
      </c>
      <c r="G418" s="409" t="s">
        <v>268</v>
      </c>
      <c r="H418" s="48"/>
      <c r="I418" s="410" t="s">
        <v>411</v>
      </c>
    </row>
    <row r="419" spans="1:9" x14ac:dyDescent="0.2">
      <c r="A419" s="48"/>
      <c r="B419" s="59"/>
      <c r="C419" s="408"/>
      <c r="D419" s="49"/>
      <c r="E419" s="49"/>
      <c r="F419" s="409">
        <v>323.14</v>
      </c>
      <c r="G419" s="409">
        <v>323.14</v>
      </c>
      <c r="H419" s="49"/>
      <c r="I419" s="410"/>
    </row>
    <row r="420" spans="1:9" x14ac:dyDescent="0.2">
      <c r="A420" s="62">
        <v>66</v>
      </c>
      <c r="B420" s="423" t="s">
        <v>412</v>
      </c>
      <c r="C420" s="403">
        <v>1826.49</v>
      </c>
      <c r="D420" s="404">
        <v>1826.49</v>
      </c>
      <c r="E420" s="62" t="s">
        <v>9</v>
      </c>
      <c r="F420" s="405" t="s">
        <v>413</v>
      </c>
      <c r="G420" s="405" t="s">
        <v>413</v>
      </c>
      <c r="H420" s="62" t="s">
        <v>74</v>
      </c>
      <c r="I420" s="406" t="s">
        <v>414</v>
      </c>
    </row>
    <row r="421" spans="1:9" x14ac:dyDescent="0.2">
      <c r="A421" s="48"/>
      <c r="B421" s="412" t="s">
        <v>415</v>
      </c>
      <c r="C421" s="408"/>
      <c r="D421" s="48"/>
      <c r="E421" s="48"/>
      <c r="F421" s="409" t="s">
        <v>95</v>
      </c>
      <c r="G421" s="409" t="s">
        <v>268</v>
      </c>
      <c r="H421" s="48"/>
      <c r="I421" s="410" t="s">
        <v>411</v>
      </c>
    </row>
    <row r="422" spans="1:9" x14ac:dyDescent="0.2">
      <c r="A422" s="61"/>
      <c r="B422" s="417"/>
      <c r="C422" s="414"/>
      <c r="D422" s="51"/>
      <c r="E422" s="51"/>
      <c r="F422" s="415">
        <v>1826.49</v>
      </c>
      <c r="G422" s="415">
        <v>1826.49</v>
      </c>
      <c r="H422" s="51"/>
      <c r="I422" s="416"/>
    </row>
    <row r="423" spans="1:9" x14ac:dyDescent="0.2">
      <c r="A423" s="48">
        <v>67</v>
      </c>
      <c r="B423" s="412" t="s">
        <v>412</v>
      </c>
      <c r="C423" s="408">
        <v>611.21</v>
      </c>
      <c r="D423" s="411">
        <v>611.21</v>
      </c>
      <c r="E423" s="48" t="s">
        <v>9</v>
      </c>
      <c r="F423" s="409" t="s">
        <v>416</v>
      </c>
      <c r="G423" s="409" t="s">
        <v>416</v>
      </c>
      <c r="H423" s="48" t="s">
        <v>74</v>
      </c>
      <c r="I423" s="410" t="s">
        <v>417</v>
      </c>
    </row>
    <row r="424" spans="1:9" x14ac:dyDescent="0.2">
      <c r="A424" s="48"/>
      <c r="B424" s="412" t="s">
        <v>415</v>
      </c>
      <c r="C424" s="408"/>
      <c r="D424" s="48"/>
      <c r="E424" s="48"/>
      <c r="F424" s="409" t="s">
        <v>95</v>
      </c>
      <c r="G424" s="409" t="s">
        <v>268</v>
      </c>
      <c r="H424" s="48"/>
      <c r="I424" s="410" t="s">
        <v>289</v>
      </c>
    </row>
    <row r="425" spans="1:9" x14ac:dyDescent="0.2">
      <c r="A425" s="48"/>
      <c r="B425" s="59"/>
      <c r="C425" s="408"/>
      <c r="D425" s="49"/>
      <c r="E425" s="49"/>
      <c r="F425" s="409">
        <v>611.21</v>
      </c>
      <c r="G425" s="409">
        <v>611.21</v>
      </c>
      <c r="H425" s="49"/>
      <c r="I425" s="410"/>
    </row>
    <row r="426" spans="1:9" x14ac:dyDescent="0.2">
      <c r="A426" s="62">
        <v>68</v>
      </c>
      <c r="B426" s="423" t="s">
        <v>412</v>
      </c>
      <c r="C426" s="403">
        <v>470.65</v>
      </c>
      <c r="D426" s="404">
        <v>470.65</v>
      </c>
      <c r="E426" s="62" t="s">
        <v>9</v>
      </c>
      <c r="F426" s="405" t="s">
        <v>416</v>
      </c>
      <c r="G426" s="405" t="s">
        <v>416</v>
      </c>
      <c r="H426" s="62" t="s">
        <v>74</v>
      </c>
      <c r="I426" s="406" t="s">
        <v>418</v>
      </c>
    </row>
    <row r="427" spans="1:9" x14ac:dyDescent="0.2">
      <c r="A427" s="48"/>
      <c r="B427" s="412" t="s">
        <v>406</v>
      </c>
      <c r="C427" s="408"/>
      <c r="D427" s="48"/>
      <c r="E427" s="48"/>
      <c r="F427" s="409" t="s">
        <v>95</v>
      </c>
      <c r="G427" s="409" t="s">
        <v>268</v>
      </c>
      <c r="H427" s="48"/>
      <c r="I427" s="410" t="s">
        <v>289</v>
      </c>
    </row>
    <row r="428" spans="1:9" x14ac:dyDescent="0.2">
      <c r="A428" s="61"/>
      <c r="B428" s="417"/>
      <c r="C428" s="414"/>
      <c r="D428" s="51"/>
      <c r="E428" s="51"/>
      <c r="F428" s="415">
        <v>470.65</v>
      </c>
      <c r="G428" s="415">
        <v>470.65</v>
      </c>
      <c r="H428" s="51"/>
      <c r="I428" s="416"/>
    </row>
    <row r="429" spans="1:9" x14ac:dyDescent="0.2">
      <c r="A429" s="48">
        <v>69</v>
      </c>
      <c r="B429" s="412" t="s">
        <v>412</v>
      </c>
      <c r="C429" s="408">
        <v>1408.12</v>
      </c>
      <c r="D429" s="411">
        <v>1408.12</v>
      </c>
      <c r="E429" s="48" t="s">
        <v>9</v>
      </c>
      <c r="F429" s="409" t="s">
        <v>413</v>
      </c>
      <c r="G429" s="409" t="s">
        <v>413</v>
      </c>
      <c r="H429" s="48" t="s">
        <v>74</v>
      </c>
      <c r="I429" s="410" t="s">
        <v>419</v>
      </c>
    </row>
    <row r="430" spans="1:9" x14ac:dyDescent="0.2">
      <c r="A430" s="48"/>
      <c r="B430" s="412" t="s">
        <v>406</v>
      </c>
      <c r="C430" s="408"/>
      <c r="D430" s="48"/>
      <c r="E430" s="48"/>
      <c r="F430" s="409" t="s">
        <v>95</v>
      </c>
      <c r="G430" s="409" t="s">
        <v>268</v>
      </c>
      <c r="H430" s="48"/>
      <c r="I430" s="410" t="s">
        <v>411</v>
      </c>
    </row>
    <row r="431" spans="1:9" x14ac:dyDescent="0.2">
      <c r="A431" s="48"/>
      <c r="B431" s="59"/>
      <c r="C431" s="408"/>
      <c r="D431" s="49"/>
      <c r="E431" s="49"/>
      <c r="F431" s="409">
        <v>1408.12</v>
      </c>
      <c r="G431" s="409">
        <v>1408.12</v>
      </c>
      <c r="H431" s="49"/>
      <c r="I431" s="410"/>
    </row>
    <row r="432" spans="1:9" x14ac:dyDescent="0.2">
      <c r="A432" s="62">
        <v>70</v>
      </c>
      <c r="B432" s="423" t="s">
        <v>420</v>
      </c>
      <c r="C432" s="403">
        <v>100</v>
      </c>
      <c r="D432" s="404">
        <v>100</v>
      </c>
      <c r="E432" s="62" t="s">
        <v>9</v>
      </c>
      <c r="F432" s="405" t="s">
        <v>421</v>
      </c>
      <c r="G432" s="405" t="s">
        <v>421</v>
      </c>
      <c r="H432" s="62" t="s">
        <v>74</v>
      </c>
      <c r="I432" s="406" t="s">
        <v>422</v>
      </c>
    </row>
    <row r="433" spans="1:11" x14ac:dyDescent="0.2">
      <c r="A433" s="48"/>
      <c r="B433" s="412" t="s">
        <v>423</v>
      </c>
      <c r="C433" s="408"/>
      <c r="D433" s="48"/>
      <c r="E433" s="48"/>
      <c r="F433" s="409" t="s">
        <v>95</v>
      </c>
      <c r="G433" s="409" t="s">
        <v>268</v>
      </c>
      <c r="H433" s="48"/>
      <c r="I433" s="410" t="s">
        <v>279</v>
      </c>
    </row>
    <row r="434" spans="1:11" x14ac:dyDescent="0.2">
      <c r="A434" s="61"/>
      <c r="B434" s="417"/>
      <c r="C434" s="414"/>
      <c r="D434" s="51"/>
      <c r="E434" s="51"/>
      <c r="F434" s="415">
        <v>100</v>
      </c>
      <c r="G434" s="415">
        <v>100</v>
      </c>
      <c r="H434" s="51"/>
      <c r="I434" s="416"/>
    </row>
    <row r="435" spans="1:11" x14ac:dyDescent="0.2">
      <c r="A435" s="48">
        <v>71</v>
      </c>
      <c r="B435" s="412" t="s">
        <v>424</v>
      </c>
      <c r="C435" s="408">
        <v>3600</v>
      </c>
      <c r="D435" s="411">
        <v>3600</v>
      </c>
      <c r="E435" s="48" t="s">
        <v>9</v>
      </c>
      <c r="F435" s="409" t="s">
        <v>421</v>
      </c>
      <c r="G435" s="409" t="s">
        <v>421</v>
      </c>
      <c r="H435" s="48" t="s">
        <v>74</v>
      </c>
      <c r="I435" s="410" t="s">
        <v>425</v>
      </c>
    </row>
    <row r="436" spans="1:11" x14ac:dyDescent="0.2">
      <c r="A436" s="48"/>
      <c r="B436" s="412" t="s">
        <v>415</v>
      </c>
      <c r="C436" s="408"/>
      <c r="D436" s="48"/>
      <c r="E436" s="48"/>
      <c r="F436" s="409" t="s">
        <v>95</v>
      </c>
      <c r="G436" s="409" t="s">
        <v>268</v>
      </c>
      <c r="H436" s="48"/>
      <c r="I436" s="410" t="s">
        <v>279</v>
      </c>
    </row>
    <row r="437" spans="1:11" x14ac:dyDescent="0.2">
      <c r="A437" s="48"/>
      <c r="B437" s="59"/>
      <c r="C437" s="408"/>
      <c r="D437" s="49"/>
      <c r="E437" s="49"/>
      <c r="F437" s="409">
        <v>3600</v>
      </c>
      <c r="G437" s="409">
        <v>3600</v>
      </c>
      <c r="H437" s="49"/>
      <c r="I437" s="410"/>
    </row>
    <row r="438" spans="1:11" x14ac:dyDescent="0.2">
      <c r="A438" s="62">
        <v>72</v>
      </c>
      <c r="B438" s="423" t="s">
        <v>424</v>
      </c>
      <c r="C438" s="403">
        <v>3600</v>
      </c>
      <c r="D438" s="404">
        <v>3600</v>
      </c>
      <c r="E438" s="62" t="s">
        <v>9</v>
      </c>
      <c r="F438" s="405" t="s">
        <v>421</v>
      </c>
      <c r="G438" s="405" t="s">
        <v>421</v>
      </c>
      <c r="H438" s="62" t="s">
        <v>74</v>
      </c>
      <c r="I438" s="406" t="s">
        <v>426</v>
      </c>
    </row>
    <row r="439" spans="1:11" x14ac:dyDescent="0.2">
      <c r="A439" s="48"/>
      <c r="B439" s="412" t="s">
        <v>406</v>
      </c>
      <c r="C439" s="408"/>
      <c r="D439" s="48"/>
      <c r="E439" s="48"/>
      <c r="F439" s="409" t="s">
        <v>95</v>
      </c>
      <c r="G439" s="409" t="s">
        <v>268</v>
      </c>
      <c r="H439" s="48"/>
      <c r="I439" s="410" t="s">
        <v>279</v>
      </c>
    </row>
    <row r="440" spans="1:11" x14ac:dyDescent="0.2">
      <c r="A440" s="61"/>
      <c r="B440" s="417"/>
      <c r="C440" s="414"/>
      <c r="D440" s="51"/>
      <c r="E440" s="51"/>
      <c r="F440" s="415">
        <v>3600</v>
      </c>
      <c r="G440" s="415">
        <v>3600</v>
      </c>
      <c r="H440" s="51"/>
      <c r="I440" s="416"/>
    </row>
    <row r="441" spans="1:11" x14ac:dyDescent="0.2">
      <c r="A441" s="48">
        <v>73</v>
      </c>
      <c r="B441" s="49" t="s">
        <v>355</v>
      </c>
      <c r="C441" s="408">
        <v>1240</v>
      </c>
      <c r="D441" s="411">
        <v>1240</v>
      </c>
      <c r="E441" s="48" t="s">
        <v>9</v>
      </c>
      <c r="F441" s="409" t="s">
        <v>320</v>
      </c>
      <c r="G441" s="409" t="s">
        <v>320</v>
      </c>
      <c r="H441" s="48" t="s">
        <v>74</v>
      </c>
      <c r="I441" s="410" t="s">
        <v>427</v>
      </c>
    </row>
    <row r="442" spans="1:11" x14ac:dyDescent="0.2">
      <c r="A442" s="48"/>
      <c r="B442" s="407" t="s">
        <v>316</v>
      </c>
      <c r="C442" s="408"/>
      <c r="D442" s="48"/>
      <c r="E442" s="48"/>
      <c r="F442" s="409" t="s">
        <v>95</v>
      </c>
      <c r="G442" s="409" t="s">
        <v>268</v>
      </c>
      <c r="H442" s="48"/>
      <c r="I442" s="410" t="s">
        <v>365</v>
      </c>
    </row>
    <row r="443" spans="1:11" x14ac:dyDescent="0.2">
      <c r="A443" s="61"/>
      <c r="B443" s="417"/>
      <c r="C443" s="414"/>
      <c r="D443" s="51"/>
      <c r="E443" s="51"/>
      <c r="F443" s="415">
        <v>1240</v>
      </c>
      <c r="G443" s="415">
        <v>1240</v>
      </c>
      <c r="H443" s="51"/>
      <c r="I443" s="416"/>
    </row>
    <row r="444" spans="1:11" x14ac:dyDescent="0.2">
      <c r="A444" s="48">
        <v>74</v>
      </c>
      <c r="B444" s="49" t="s">
        <v>355</v>
      </c>
      <c r="C444" s="408">
        <v>1218</v>
      </c>
      <c r="D444" s="411">
        <v>1218</v>
      </c>
      <c r="E444" s="48" t="s">
        <v>9</v>
      </c>
      <c r="F444" s="409" t="s">
        <v>320</v>
      </c>
      <c r="G444" s="409" t="s">
        <v>320</v>
      </c>
      <c r="H444" s="48" t="s">
        <v>74</v>
      </c>
      <c r="I444" s="410" t="s">
        <v>428</v>
      </c>
    </row>
    <row r="445" spans="1:11" x14ac:dyDescent="0.2">
      <c r="A445" s="48"/>
      <c r="B445" s="407" t="s">
        <v>316</v>
      </c>
      <c r="C445" s="408"/>
      <c r="D445" s="48"/>
      <c r="E445" s="48"/>
      <c r="F445" s="409" t="s">
        <v>95</v>
      </c>
      <c r="G445" s="409" t="s">
        <v>268</v>
      </c>
      <c r="H445" s="48"/>
      <c r="I445" s="410" t="s">
        <v>363</v>
      </c>
    </row>
    <row r="446" spans="1:11" x14ac:dyDescent="0.2">
      <c r="A446" s="61"/>
      <c r="B446" s="51"/>
      <c r="C446" s="414"/>
      <c r="D446" s="51"/>
      <c r="E446" s="51"/>
      <c r="F446" s="415">
        <v>1218</v>
      </c>
      <c r="G446" s="415">
        <v>1218</v>
      </c>
      <c r="H446" s="51"/>
      <c r="I446" s="416"/>
    </row>
    <row r="448" spans="1:11" x14ac:dyDescent="0.2">
      <c r="A448" s="442" t="s">
        <v>429</v>
      </c>
      <c r="B448" s="442"/>
      <c r="C448" s="442"/>
      <c r="D448" s="442"/>
      <c r="E448" s="442"/>
      <c r="F448" s="442"/>
      <c r="G448" s="442"/>
      <c r="H448" s="442"/>
      <c r="I448" s="442"/>
      <c r="J448" s="442"/>
      <c r="K448" s="442"/>
    </row>
    <row r="449" spans="1:11" x14ac:dyDescent="0.2">
      <c r="A449" s="442" t="s">
        <v>430</v>
      </c>
      <c r="B449" s="442"/>
      <c r="C449" s="442"/>
      <c r="D449" s="442"/>
      <c r="E449" s="442"/>
      <c r="F449" s="442"/>
      <c r="G449" s="442"/>
      <c r="H449" s="442"/>
      <c r="I449" s="442"/>
      <c r="J449" s="442"/>
      <c r="K449" s="442"/>
    </row>
    <row r="450" spans="1:11" x14ac:dyDescent="0.2">
      <c r="A450" s="463" t="s">
        <v>431</v>
      </c>
      <c r="B450" s="463"/>
      <c r="C450" s="463"/>
      <c r="D450" s="463"/>
      <c r="E450" s="463"/>
      <c r="F450" s="463"/>
      <c r="G450" s="463"/>
      <c r="H450" s="463"/>
      <c r="I450" s="463"/>
      <c r="J450" s="463"/>
      <c r="K450" s="463"/>
    </row>
    <row r="451" spans="1:11" x14ac:dyDescent="0.2">
      <c r="A451" s="220"/>
      <c r="B451" s="220"/>
      <c r="C451" s="220"/>
      <c r="D451" s="220"/>
      <c r="E451" s="220"/>
      <c r="F451" s="220"/>
      <c r="G451" s="220"/>
      <c r="H451" s="220"/>
      <c r="I451" s="220"/>
      <c r="J451" s="220"/>
      <c r="K451" s="220"/>
    </row>
    <row r="452" spans="1:11" ht="96" x14ac:dyDescent="0.2">
      <c r="A452" s="221" t="s">
        <v>1</v>
      </c>
      <c r="B452" s="222" t="s">
        <v>87</v>
      </c>
      <c r="C452" s="222" t="s">
        <v>68</v>
      </c>
      <c r="D452" s="222" t="s">
        <v>3</v>
      </c>
      <c r="E452" s="222" t="s">
        <v>69</v>
      </c>
      <c r="F452" s="464" t="s">
        <v>89</v>
      </c>
      <c r="G452" s="465"/>
      <c r="H452" s="464" t="s">
        <v>90</v>
      </c>
      <c r="I452" s="465"/>
      <c r="J452" s="222" t="s">
        <v>7</v>
      </c>
      <c r="K452" s="223" t="s">
        <v>255</v>
      </c>
    </row>
    <row r="453" spans="1:11" x14ac:dyDescent="0.2">
      <c r="A453" s="454">
        <v>1</v>
      </c>
      <c r="B453" s="224" t="s">
        <v>178</v>
      </c>
      <c r="C453" s="225">
        <v>1230</v>
      </c>
      <c r="D453" s="226">
        <f>+C453</f>
        <v>1230</v>
      </c>
      <c r="E453" s="32" t="s">
        <v>9</v>
      </c>
      <c r="F453" s="457" t="s">
        <v>432</v>
      </c>
      <c r="G453" s="457"/>
      <c r="H453" s="458" t="str">
        <f>+F453</f>
        <v>ทวีวอเตอร์</v>
      </c>
      <c r="I453" s="459"/>
      <c r="J453" s="227" t="s">
        <v>74</v>
      </c>
      <c r="K453" s="228" t="s">
        <v>433</v>
      </c>
    </row>
    <row r="454" spans="1:11" x14ac:dyDescent="0.2">
      <c r="A454" s="455"/>
      <c r="B454" s="229"/>
      <c r="C454" s="230"/>
      <c r="D454" s="231"/>
      <c r="E454" s="23"/>
      <c r="F454" s="460" t="s">
        <v>95</v>
      </c>
      <c r="G454" s="460"/>
      <c r="H454" s="461" t="s">
        <v>97</v>
      </c>
      <c r="I454" s="462"/>
      <c r="J454" s="232"/>
      <c r="K454" s="233"/>
    </row>
    <row r="455" spans="1:11" x14ac:dyDescent="0.2">
      <c r="A455" s="456"/>
      <c r="B455" s="34"/>
      <c r="C455" s="234"/>
      <c r="D455" s="235"/>
      <c r="E455" s="28"/>
      <c r="F455" s="236">
        <f>+C453</f>
        <v>1230</v>
      </c>
      <c r="G455" s="237" t="s">
        <v>96</v>
      </c>
      <c r="H455" s="238">
        <f>+F455</f>
        <v>1230</v>
      </c>
      <c r="I455" s="239" t="str">
        <f>+G455</f>
        <v>บาท</v>
      </c>
      <c r="J455" s="240"/>
      <c r="K455" s="241" t="s">
        <v>434</v>
      </c>
    </row>
    <row r="456" spans="1:11" x14ac:dyDescent="0.2">
      <c r="A456" s="454">
        <v>2</v>
      </c>
      <c r="B456" s="224" t="s">
        <v>435</v>
      </c>
      <c r="C456" s="225">
        <v>3207</v>
      </c>
      <c r="D456" s="226">
        <f>+C456</f>
        <v>3207</v>
      </c>
      <c r="E456" s="32" t="s">
        <v>9</v>
      </c>
      <c r="F456" s="457" t="s">
        <v>436</v>
      </c>
      <c r="G456" s="457"/>
      <c r="H456" s="458" t="str">
        <f>+F456</f>
        <v>บริษัท ปิโตรเลียมไทยคอร์ปอเรชั่น จำกัด</v>
      </c>
      <c r="I456" s="459"/>
      <c r="J456" s="227" t="s">
        <v>74</v>
      </c>
      <c r="K456" s="228" t="s">
        <v>437</v>
      </c>
    </row>
    <row r="457" spans="1:11" x14ac:dyDescent="0.2">
      <c r="A457" s="455"/>
      <c r="B457" s="229" t="s">
        <v>438</v>
      </c>
      <c r="C457" s="230"/>
      <c r="D457" s="231"/>
      <c r="E457" s="23"/>
      <c r="F457" s="460" t="s">
        <v>95</v>
      </c>
      <c r="G457" s="460"/>
      <c r="H457" s="461" t="s">
        <v>97</v>
      </c>
      <c r="I457" s="462"/>
      <c r="J457" s="232"/>
      <c r="K457" s="233"/>
    </row>
    <row r="458" spans="1:11" x14ac:dyDescent="0.2">
      <c r="A458" s="456"/>
      <c r="B458" s="34"/>
      <c r="C458" s="234"/>
      <c r="D458" s="235"/>
      <c r="E458" s="28"/>
      <c r="F458" s="236">
        <f>+C456</f>
        <v>3207</v>
      </c>
      <c r="G458" s="237" t="s">
        <v>96</v>
      </c>
      <c r="H458" s="238">
        <f>+F458</f>
        <v>3207</v>
      </c>
      <c r="I458" s="239" t="str">
        <f>+G458</f>
        <v>บาท</v>
      </c>
      <c r="J458" s="240"/>
      <c r="K458" s="241" t="s">
        <v>434</v>
      </c>
    </row>
    <row r="459" spans="1:11" x14ac:dyDescent="0.2">
      <c r="A459" s="454">
        <v>3</v>
      </c>
      <c r="B459" s="224" t="s">
        <v>236</v>
      </c>
      <c r="C459" s="225">
        <v>1067.5</v>
      </c>
      <c r="D459" s="226">
        <f>+C459</f>
        <v>1067.5</v>
      </c>
      <c r="E459" s="32" t="s">
        <v>9</v>
      </c>
      <c r="F459" s="457" t="s">
        <v>436</v>
      </c>
      <c r="G459" s="457"/>
      <c r="H459" s="458" t="str">
        <f>+F459</f>
        <v>บริษัท ปิโตรเลียมไทยคอร์ปอเรชั่น จำกัด</v>
      </c>
      <c r="I459" s="459"/>
      <c r="J459" s="227" t="s">
        <v>74</v>
      </c>
      <c r="K459" s="228" t="s">
        <v>439</v>
      </c>
    </row>
    <row r="460" spans="1:11" x14ac:dyDescent="0.2">
      <c r="A460" s="455"/>
      <c r="B460" s="229" t="s">
        <v>440</v>
      </c>
      <c r="C460" s="230"/>
      <c r="D460" s="231"/>
      <c r="E460" s="23"/>
      <c r="F460" s="460" t="s">
        <v>95</v>
      </c>
      <c r="G460" s="460"/>
      <c r="H460" s="461" t="s">
        <v>97</v>
      </c>
      <c r="I460" s="462"/>
      <c r="J460" s="232"/>
      <c r="K460" s="233"/>
    </row>
    <row r="461" spans="1:11" x14ac:dyDescent="0.2">
      <c r="A461" s="456"/>
      <c r="B461" s="34"/>
      <c r="C461" s="234"/>
      <c r="D461" s="235"/>
      <c r="E461" s="28"/>
      <c r="F461" s="236">
        <f>+C459</f>
        <v>1067.5</v>
      </c>
      <c r="G461" s="237" t="s">
        <v>441</v>
      </c>
      <c r="H461" s="238">
        <f>+F461</f>
        <v>1067.5</v>
      </c>
      <c r="I461" s="239" t="str">
        <f>+G461</f>
        <v>สตางค์</v>
      </c>
      <c r="J461" s="240"/>
      <c r="K461" s="241" t="s">
        <v>354</v>
      </c>
    </row>
    <row r="462" spans="1:11" x14ac:dyDescent="0.2">
      <c r="A462" s="454">
        <v>4</v>
      </c>
      <c r="B462" s="224" t="s">
        <v>442</v>
      </c>
      <c r="C462" s="225">
        <v>2138</v>
      </c>
      <c r="D462" s="226">
        <f>+C462</f>
        <v>2138</v>
      </c>
      <c r="E462" s="32" t="s">
        <v>9</v>
      </c>
      <c r="F462" s="457" t="s">
        <v>436</v>
      </c>
      <c r="G462" s="457"/>
      <c r="H462" s="458" t="str">
        <f>+F462</f>
        <v>บริษัท ปิโตรเลียมไทยคอร์ปอเรชั่น จำกัด</v>
      </c>
      <c r="I462" s="459"/>
      <c r="J462" s="227" t="s">
        <v>74</v>
      </c>
      <c r="K462" s="228" t="s">
        <v>443</v>
      </c>
    </row>
    <row r="463" spans="1:11" x14ac:dyDescent="0.2">
      <c r="A463" s="455"/>
      <c r="B463" s="229" t="s">
        <v>444</v>
      </c>
      <c r="C463" s="230"/>
      <c r="D463" s="231"/>
      <c r="E463" s="23"/>
      <c r="F463" s="460" t="s">
        <v>95</v>
      </c>
      <c r="G463" s="460"/>
      <c r="H463" s="461" t="s">
        <v>97</v>
      </c>
      <c r="I463" s="462"/>
      <c r="J463" s="232"/>
      <c r="K463" s="233"/>
    </row>
    <row r="464" spans="1:11" x14ac:dyDescent="0.2">
      <c r="A464" s="456"/>
      <c r="B464" s="34"/>
      <c r="C464" s="234"/>
      <c r="D464" s="235"/>
      <c r="E464" s="28"/>
      <c r="F464" s="236">
        <f>+C462</f>
        <v>2138</v>
      </c>
      <c r="G464" s="237" t="s">
        <v>96</v>
      </c>
      <c r="H464" s="238">
        <f>+F464</f>
        <v>2138</v>
      </c>
      <c r="I464" s="239" t="str">
        <f>+G464</f>
        <v>บาท</v>
      </c>
      <c r="J464" s="240"/>
      <c r="K464" s="241" t="s">
        <v>332</v>
      </c>
    </row>
    <row r="465" spans="1:11" x14ac:dyDescent="0.2">
      <c r="A465" s="454">
        <v>5</v>
      </c>
      <c r="B465" s="224" t="s">
        <v>445</v>
      </c>
      <c r="C465" s="225">
        <v>458.8</v>
      </c>
      <c r="D465" s="226">
        <f>+C465</f>
        <v>458.8</v>
      </c>
      <c r="E465" s="32" t="s">
        <v>9</v>
      </c>
      <c r="F465" s="457" t="s">
        <v>436</v>
      </c>
      <c r="G465" s="457"/>
      <c r="H465" s="458" t="str">
        <f>+F465</f>
        <v>บริษัท ปิโตรเลียมไทยคอร์ปอเรชั่น จำกัด</v>
      </c>
      <c r="I465" s="459"/>
      <c r="J465" s="227" t="s">
        <v>74</v>
      </c>
      <c r="K465" s="228" t="s">
        <v>446</v>
      </c>
    </row>
    <row r="466" spans="1:11" x14ac:dyDescent="0.2">
      <c r="A466" s="455"/>
      <c r="B466" s="229" t="s">
        <v>447</v>
      </c>
      <c r="C466" s="230"/>
      <c r="D466" s="231"/>
      <c r="E466" s="23"/>
      <c r="F466" s="460" t="s">
        <v>95</v>
      </c>
      <c r="G466" s="460"/>
      <c r="H466" s="461" t="s">
        <v>97</v>
      </c>
      <c r="I466" s="462"/>
      <c r="J466" s="232"/>
      <c r="K466" s="233"/>
    </row>
    <row r="467" spans="1:11" x14ac:dyDescent="0.2">
      <c r="A467" s="456"/>
      <c r="B467" s="34"/>
      <c r="C467" s="234"/>
      <c r="D467" s="235"/>
      <c r="E467" s="28"/>
      <c r="F467" s="236">
        <f>+C465</f>
        <v>458.8</v>
      </c>
      <c r="G467" s="237" t="s">
        <v>441</v>
      </c>
      <c r="H467" s="238">
        <f>+F467</f>
        <v>458.8</v>
      </c>
      <c r="I467" s="239" t="str">
        <f>+G467</f>
        <v>สตางค์</v>
      </c>
      <c r="J467" s="240"/>
      <c r="K467" s="241" t="s">
        <v>332</v>
      </c>
    </row>
    <row r="468" spans="1:11" x14ac:dyDescent="0.2">
      <c r="A468" s="454">
        <v>6</v>
      </c>
      <c r="B468" s="224" t="s">
        <v>445</v>
      </c>
      <c r="C468" s="225">
        <v>458.8</v>
      </c>
      <c r="D468" s="226">
        <f>+C468</f>
        <v>458.8</v>
      </c>
      <c r="E468" s="32" t="s">
        <v>9</v>
      </c>
      <c r="F468" s="457" t="s">
        <v>436</v>
      </c>
      <c r="G468" s="457"/>
      <c r="H468" s="458" t="str">
        <f>+F468</f>
        <v>บริษัท ปิโตรเลียมไทยคอร์ปอเรชั่น จำกัด</v>
      </c>
      <c r="I468" s="459"/>
      <c r="J468" s="227" t="s">
        <v>74</v>
      </c>
      <c r="K468" s="228" t="s">
        <v>448</v>
      </c>
    </row>
    <row r="469" spans="1:11" x14ac:dyDescent="0.2">
      <c r="A469" s="455"/>
      <c r="B469" s="229" t="s">
        <v>449</v>
      </c>
      <c r="C469" s="230"/>
      <c r="D469" s="231"/>
      <c r="E469" s="23"/>
      <c r="F469" s="460" t="s">
        <v>95</v>
      </c>
      <c r="G469" s="460"/>
      <c r="H469" s="461" t="s">
        <v>97</v>
      </c>
      <c r="I469" s="462"/>
      <c r="J469" s="232"/>
      <c r="K469" s="233"/>
    </row>
    <row r="470" spans="1:11" x14ac:dyDescent="0.2">
      <c r="A470" s="456"/>
      <c r="B470" s="34"/>
      <c r="C470" s="234"/>
      <c r="D470" s="235"/>
      <c r="E470" s="28"/>
      <c r="F470" s="236">
        <f>+C468</f>
        <v>458.8</v>
      </c>
      <c r="G470" s="237" t="s">
        <v>441</v>
      </c>
      <c r="H470" s="238">
        <f>+F470</f>
        <v>458.8</v>
      </c>
      <c r="I470" s="239" t="str">
        <f>+G470</f>
        <v>สตางค์</v>
      </c>
      <c r="J470" s="240"/>
      <c r="K470" s="241" t="s">
        <v>332</v>
      </c>
    </row>
    <row r="471" spans="1:11" x14ac:dyDescent="0.2">
      <c r="A471" s="454">
        <v>7</v>
      </c>
      <c r="B471" s="224" t="s">
        <v>445</v>
      </c>
      <c r="C471" s="225">
        <v>458.8</v>
      </c>
      <c r="D471" s="226">
        <f>+C471</f>
        <v>458.8</v>
      </c>
      <c r="E471" s="32" t="s">
        <v>9</v>
      </c>
      <c r="F471" s="457" t="s">
        <v>436</v>
      </c>
      <c r="G471" s="457"/>
      <c r="H471" s="458" t="str">
        <f>+F471</f>
        <v>บริษัท ปิโตรเลียมไทยคอร์ปอเรชั่น จำกัด</v>
      </c>
      <c r="I471" s="459"/>
      <c r="J471" s="227" t="s">
        <v>74</v>
      </c>
      <c r="K471" s="228" t="s">
        <v>450</v>
      </c>
    </row>
    <row r="472" spans="1:11" x14ac:dyDescent="0.2">
      <c r="A472" s="455"/>
      <c r="B472" s="229" t="s">
        <v>451</v>
      </c>
      <c r="C472" s="230"/>
      <c r="D472" s="231"/>
      <c r="E472" s="23"/>
      <c r="F472" s="460" t="s">
        <v>95</v>
      </c>
      <c r="G472" s="460"/>
      <c r="H472" s="461" t="s">
        <v>97</v>
      </c>
      <c r="I472" s="462"/>
      <c r="J472" s="232"/>
      <c r="K472" s="233"/>
    </row>
    <row r="473" spans="1:11" x14ac:dyDescent="0.2">
      <c r="A473" s="456"/>
      <c r="B473" s="34"/>
      <c r="C473" s="234"/>
      <c r="D473" s="235"/>
      <c r="E473" s="28"/>
      <c r="F473" s="236">
        <f>+C471</f>
        <v>458.8</v>
      </c>
      <c r="G473" s="237" t="s">
        <v>441</v>
      </c>
      <c r="H473" s="238">
        <f>+F473</f>
        <v>458.8</v>
      </c>
      <c r="I473" s="239" t="str">
        <f>+G473</f>
        <v>สตางค์</v>
      </c>
      <c r="J473" s="240"/>
      <c r="K473" s="241" t="s">
        <v>332</v>
      </c>
    </row>
    <row r="474" spans="1:11" x14ac:dyDescent="0.2">
      <c r="A474" s="454">
        <v>8</v>
      </c>
      <c r="B474" s="224" t="s">
        <v>236</v>
      </c>
      <c r="C474" s="225">
        <v>1306.8</v>
      </c>
      <c r="D474" s="226">
        <f>+C474</f>
        <v>1306.8</v>
      </c>
      <c r="E474" s="32" t="s">
        <v>9</v>
      </c>
      <c r="F474" s="457" t="s">
        <v>436</v>
      </c>
      <c r="G474" s="457"/>
      <c r="H474" s="458" t="str">
        <f>+F474</f>
        <v>บริษัท ปิโตรเลียมไทยคอร์ปอเรชั่น จำกัด</v>
      </c>
      <c r="I474" s="459"/>
      <c r="J474" s="227" t="s">
        <v>74</v>
      </c>
      <c r="K474" s="228" t="s">
        <v>452</v>
      </c>
    </row>
    <row r="475" spans="1:11" x14ac:dyDescent="0.2">
      <c r="A475" s="455"/>
      <c r="B475" s="229" t="s">
        <v>440</v>
      </c>
      <c r="C475" s="230"/>
      <c r="D475" s="231"/>
      <c r="E475" s="23"/>
      <c r="F475" s="460" t="s">
        <v>95</v>
      </c>
      <c r="G475" s="460"/>
      <c r="H475" s="461" t="s">
        <v>97</v>
      </c>
      <c r="I475" s="462"/>
      <c r="J475" s="232"/>
      <c r="K475" s="233"/>
    </row>
    <row r="476" spans="1:11" x14ac:dyDescent="0.2">
      <c r="A476" s="456"/>
      <c r="B476" s="34"/>
      <c r="C476" s="234"/>
      <c r="D476" s="235"/>
      <c r="E476" s="28"/>
      <c r="F476" s="236">
        <f>+C474</f>
        <v>1306.8</v>
      </c>
      <c r="G476" s="237" t="s">
        <v>441</v>
      </c>
      <c r="H476" s="238">
        <f>+F476</f>
        <v>1306.8</v>
      </c>
      <c r="I476" s="239" t="str">
        <f>+G476</f>
        <v>สตางค์</v>
      </c>
      <c r="J476" s="240"/>
      <c r="K476" s="241" t="s">
        <v>453</v>
      </c>
    </row>
    <row r="477" spans="1:11" x14ac:dyDescent="0.2">
      <c r="A477" s="454">
        <v>9</v>
      </c>
      <c r="B477" s="224" t="s">
        <v>214</v>
      </c>
      <c r="C477" s="225">
        <v>1600</v>
      </c>
      <c r="D477" s="226">
        <f>+C477</f>
        <v>1600</v>
      </c>
      <c r="E477" s="32" t="s">
        <v>9</v>
      </c>
      <c r="F477" s="457" t="s">
        <v>454</v>
      </c>
      <c r="G477" s="457"/>
      <c r="H477" s="458" t="str">
        <f>+F477</f>
        <v>อู่ภมรการช่าง</v>
      </c>
      <c r="I477" s="459"/>
      <c r="J477" s="227" t="s">
        <v>74</v>
      </c>
      <c r="K477" s="228" t="s">
        <v>455</v>
      </c>
    </row>
    <row r="478" spans="1:11" x14ac:dyDescent="0.2">
      <c r="A478" s="455"/>
      <c r="B478" s="229" t="s">
        <v>440</v>
      </c>
      <c r="C478" s="230"/>
      <c r="D478" s="231"/>
      <c r="E478" s="23"/>
      <c r="F478" s="460" t="s">
        <v>95</v>
      </c>
      <c r="G478" s="460"/>
      <c r="H478" s="461" t="s">
        <v>97</v>
      </c>
      <c r="I478" s="462"/>
      <c r="J478" s="232"/>
      <c r="K478" s="233"/>
    </row>
    <row r="479" spans="1:11" x14ac:dyDescent="0.2">
      <c r="A479" s="456"/>
      <c r="B479" s="34"/>
      <c r="C479" s="234"/>
      <c r="D479" s="235"/>
      <c r="E479" s="28"/>
      <c r="F479" s="236">
        <f>+C477</f>
        <v>1600</v>
      </c>
      <c r="G479" s="237" t="s">
        <v>96</v>
      </c>
      <c r="H479" s="238">
        <f>+F479</f>
        <v>1600</v>
      </c>
      <c r="I479" s="239" t="str">
        <f>+G479</f>
        <v>บาท</v>
      </c>
      <c r="J479" s="240"/>
      <c r="K479" s="241" t="s">
        <v>453</v>
      </c>
    </row>
    <row r="480" spans="1:11" x14ac:dyDescent="0.2">
      <c r="A480" s="454">
        <v>10</v>
      </c>
      <c r="B480" s="224" t="s">
        <v>456</v>
      </c>
      <c r="C480" s="225">
        <v>475</v>
      </c>
      <c r="D480" s="226">
        <f>+C480</f>
        <v>475</v>
      </c>
      <c r="E480" s="32" t="s">
        <v>9</v>
      </c>
      <c r="F480" s="457" t="s">
        <v>457</v>
      </c>
      <c r="G480" s="457"/>
      <c r="H480" s="458" t="str">
        <f>+F480</f>
        <v>หจก.ดรีมเดย์ สเตชั่นเนอรี่</v>
      </c>
      <c r="I480" s="459"/>
      <c r="J480" s="227" t="s">
        <v>74</v>
      </c>
      <c r="K480" s="228" t="s">
        <v>458</v>
      </c>
    </row>
    <row r="481" spans="1:11" x14ac:dyDescent="0.2">
      <c r="A481" s="455"/>
      <c r="B481" s="229"/>
      <c r="C481" s="230"/>
      <c r="D481" s="231"/>
      <c r="E481" s="23"/>
      <c r="F481" s="460" t="s">
        <v>95</v>
      </c>
      <c r="G481" s="460"/>
      <c r="H481" s="461" t="s">
        <v>97</v>
      </c>
      <c r="I481" s="462"/>
      <c r="J481" s="232"/>
      <c r="K481" s="233"/>
    </row>
    <row r="482" spans="1:11" x14ac:dyDescent="0.2">
      <c r="A482" s="456"/>
      <c r="B482" s="34"/>
      <c r="C482" s="234"/>
      <c r="D482" s="235"/>
      <c r="E482" s="28"/>
      <c r="F482" s="236">
        <f>+C480</f>
        <v>475</v>
      </c>
      <c r="G482" s="237" t="s">
        <v>96</v>
      </c>
      <c r="H482" s="238">
        <f>+F482</f>
        <v>475</v>
      </c>
      <c r="I482" s="239" t="str">
        <f>+G482</f>
        <v>บาท</v>
      </c>
      <c r="J482" s="240"/>
      <c r="K482" s="241" t="s">
        <v>453</v>
      </c>
    </row>
    <row r="483" spans="1:11" x14ac:dyDescent="0.2">
      <c r="A483" s="242"/>
      <c r="B483" s="242"/>
      <c r="C483" s="231"/>
      <c r="D483" s="231"/>
      <c r="E483" s="242"/>
      <c r="F483" s="243"/>
      <c r="G483" s="244"/>
      <c r="H483" s="243"/>
      <c r="I483" s="244"/>
      <c r="J483" s="232"/>
      <c r="K483" s="245"/>
    </row>
    <row r="484" spans="1:11" x14ac:dyDescent="0.2">
      <c r="A484" s="242"/>
      <c r="B484" s="242"/>
      <c r="C484" s="231"/>
      <c r="D484" s="231"/>
      <c r="E484" s="242"/>
      <c r="F484" s="243"/>
      <c r="G484" s="244"/>
      <c r="H484" s="243"/>
      <c r="I484" s="244"/>
      <c r="J484" s="232"/>
      <c r="K484" s="245"/>
    </row>
    <row r="485" spans="1:11" x14ac:dyDescent="0.2">
      <c r="A485" s="242"/>
      <c r="B485" s="242"/>
      <c r="C485" s="231"/>
      <c r="D485" s="231"/>
      <c r="E485" s="242"/>
      <c r="F485" s="243"/>
      <c r="G485" s="244"/>
      <c r="H485" s="243"/>
      <c r="I485" s="244"/>
      <c r="J485" s="232"/>
      <c r="K485" s="245"/>
    </row>
    <row r="486" spans="1:11" x14ac:dyDescent="0.2">
      <c r="A486" s="36"/>
      <c r="B486" s="134"/>
      <c r="C486" s="134"/>
      <c r="D486" s="134"/>
      <c r="E486" s="134"/>
      <c r="F486" s="134"/>
      <c r="G486" s="134"/>
      <c r="H486" s="134"/>
      <c r="I486" s="134"/>
      <c r="J486" s="134"/>
      <c r="K486" s="246" t="s">
        <v>83</v>
      </c>
    </row>
    <row r="487" spans="1:11" x14ac:dyDescent="0.2">
      <c r="A487" s="442" t="str">
        <f>+A448</f>
        <v>สรุปผลการดำเนินการจัดซื้อจัดจ้างในรอบเดือนธันวาคม   2563</v>
      </c>
      <c r="B487" s="442"/>
      <c r="C487" s="442"/>
      <c r="D487" s="442"/>
      <c r="E487" s="442"/>
      <c r="F487" s="442"/>
      <c r="G487" s="442"/>
      <c r="H487" s="442"/>
      <c r="I487" s="442"/>
      <c r="J487" s="442"/>
      <c r="K487" s="442"/>
    </row>
    <row r="488" spans="1:11" x14ac:dyDescent="0.2">
      <c r="A488" s="442" t="str">
        <f>+A449</f>
        <v>งานสวนป่าห้วยฉลอง-ห้วยสีเสียด</v>
      </c>
      <c r="B488" s="442"/>
      <c r="C488" s="442"/>
      <c r="D488" s="442"/>
      <c r="E488" s="442"/>
      <c r="F488" s="442"/>
      <c r="G488" s="442"/>
      <c r="H488" s="442"/>
      <c r="I488" s="442"/>
      <c r="J488" s="442"/>
      <c r="K488" s="442"/>
    </row>
    <row r="489" spans="1:11" x14ac:dyDescent="0.2">
      <c r="A489" s="463" t="str">
        <f>+A450</f>
        <v>วันที่    31   เดือน   ธันวาคม  พ.ศ. 2563</v>
      </c>
      <c r="B489" s="463"/>
      <c r="C489" s="463"/>
      <c r="D489" s="463"/>
      <c r="E489" s="463"/>
      <c r="F489" s="463"/>
      <c r="G489" s="463"/>
      <c r="H489" s="463"/>
      <c r="I489" s="463"/>
      <c r="J489" s="463"/>
      <c r="K489" s="463"/>
    </row>
    <row r="490" spans="1:11" x14ac:dyDescent="0.2">
      <c r="A490" s="220"/>
      <c r="B490" s="220"/>
      <c r="C490" s="220"/>
      <c r="D490" s="220"/>
      <c r="E490" s="220"/>
      <c r="F490" s="220"/>
      <c r="G490" s="220"/>
      <c r="H490" s="220"/>
      <c r="I490" s="220"/>
      <c r="J490" s="220"/>
      <c r="K490" s="220"/>
    </row>
    <row r="491" spans="1:11" ht="96" x14ac:dyDescent="0.2">
      <c r="A491" s="221" t="s">
        <v>1</v>
      </c>
      <c r="B491" s="222" t="s">
        <v>87</v>
      </c>
      <c r="C491" s="222" t="s">
        <v>68</v>
      </c>
      <c r="D491" s="222" t="s">
        <v>3</v>
      </c>
      <c r="E491" s="222" t="s">
        <v>69</v>
      </c>
      <c r="F491" s="464" t="s">
        <v>89</v>
      </c>
      <c r="G491" s="465"/>
      <c r="H491" s="464" t="s">
        <v>90</v>
      </c>
      <c r="I491" s="465"/>
      <c r="J491" s="222" t="s">
        <v>7</v>
      </c>
      <c r="K491" s="223" t="s">
        <v>255</v>
      </c>
    </row>
    <row r="492" spans="1:11" x14ac:dyDescent="0.2">
      <c r="A492" s="454">
        <v>11</v>
      </c>
      <c r="B492" s="224" t="s">
        <v>459</v>
      </c>
      <c r="C492" s="225">
        <v>9060</v>
      </c>
      <c r="D492" s="226">
        <f>+C492</f>
        <v>9060</v>
      </c>
      <c r="E492" s="32" t="s">
        <v>9</v>
      </c>
      <c r="F492" s="457" t="s">
        <v>151</v>
      </c>
      <c r="G492" s="457"/>
      <c r="H492" s="458" t="str">
        <f>+F492</f>
        <v>สมเจตน์การยางร่วมจิต</v>
      </c>
      <c r="I492" s="459"/>
      <c r="J492" s="227" t="s">
        <v>74</v>
      </c>
      <c r="K492" s="228" t="s">
        <v>460</v>
      </c>
    </row>
    <row r="493" spans="1:11" x14ac:dyDescent="0.2">
      <c r="A493" s="455"/>
      <c r="B493" s="229" t="s">
        <v>461</v>
      </c>
      <c r="C493" s="230"/>
      <c r="D493" s="231"/>
      <c r="E493" s="23"/>
      <c r="F493" s="460" t="s">
        <v>95</v>
      </c>
      <c r="G493" s="460"/>
      <c r="H493" s="461" t="s">
        <v>97</v>
      </c>
      <c r="I493" s="462"/>
      <c r="J493" s="232"/>
      <c r="K493" s="233"/>
    </row>
    <row r="494" spans="1:11" x14ac:dyDescent="0.2">
      <c r="A494" s="456"/>
      <c r="B494" s="34"/>
      <c r="C494" s="234"/>
      <c r="D494" s="235"/>
      <c r="E494" s="28"/>
      <c r="F494" s="236">
        <f>+C492</f>
        <v>9060</v>
      </c>
      <c r="G494" s="237" t="s">
        <v>96</v>
      </c>
      <c r="H494" s="238">
        <f>+F494</f>
        <v>9060</v>
      </c>
      <c r="I494" s="239" t="str">
        <f>+G494</f>
        <v>บาท</v>
      </c>
      <c r="J494" s="240"/>
      <c r="K494" s="241" t="s">
        <v>462</v>
      </c>
    </row>
    <row r="495" spans="1:11" x14ac:dyDescent="0.2">
      <c r="A495" s="454">
        <v>12</v>
      </c>
      <c r="B495" s="224" t="s">
        <v>236</v>
      </c>
      <c r="C495" s="225">
        <v>1218.25</v>
      </c>
      <c r="D495" s="226">
        <f>+C495</f>
        <v>1218.25</v>
      </c>
      <c r="E495" s="32" t="s">
        <v>9</v>
      </c>
      <c r="F495" s="457" t="s">
        <v>436</v>
      </c>
      <c r="G495" s="457"/>
      <c r="H495" s="458" t="str">
        <f>+F495</f>
        <v>บริษัท ปิโตรเลียมไทยคอร์ปอเรชั่น จำกัด</v>
      </c>
      <c r="I495" s="459"/>
      <c r="J495" s="227" t="s">
        <v>74</v>
      </c>
      <c r="K495" s="228" t="s">
        <v>463</v>
      </c>
    </row>
    <row r="496" spans="1:11" x14ac:dyDescent="0.2">
      <c r="A496" s="455"/>
      <c r="B496" s="229" t="s">
        <v>440</v>
      </c>
      <c r="C496" s="230"/>
      <c r="D496" s="231"/>
      <c r="E496" s="23"/>
      <c r="F496" s="460" t="s">
        <v>95</v>
      </c>
      <c r="G496" s="460"/>
      <c r="H496" s="461" t="s">
        <v>97</v>
      </c>
      <c r="I496" s="462"/>
      <c r="J496" s="232"/>
      <c r="K496" s="233"/>
    </row>
    <row r="497" spans="1:11" x14ac:dyDescent="0.2">
      <c r="A497" s="456"/>
      <c r="B497" s="34"/>
      <c r="C497" s="234"/>
      <c r="D497" s="235"/>
      <c r="E497" s="28"/>
      <c r="F497" s="236">
        <f>+C495</f>
        <v>1218.25</v>
      </c>
      <c r="G497" s="237" t="s">
        <v>441</v>
      </c>
      <c r="H497" s="238">
        <f>+F497</f>
        <v>1218.25</v>
      </c>
      <c r="I497" s="239" t="str">
        <f>+G497</f>
        <v>สตางค์</v>
      </c>
      <c r="J497" s="240"/>
      <c r="K497" s="241" t="s">
        <v>294</v>
      </c>
    </row>
    <row r="498" spans="1:11" x14ac:dyDescent="0.2">
      <c r="A498" s="454">
        <v>13</v>
      </c>
      <c r="B498" s="224" t="s">
        <v>464</v>
      </c>
      <c r="C498" s="225">
        <v>2218</v>
      </c>
      <c r="D498" s="226">
        <f>+C498</f>
        <v>2218</v>
      </c>
      <c r="E498" s="32" t="s">
        <v>9</v>
      </c>
      <c r="F498" s="457" t="s">
        <v>436</v>
      </c>
      <c r="G498" s="457"/>
      <c r="H498" s="458" t="str">
        <f>+F498</f>
        <v>บริษัท ปิโตรเลียมไทยคอร์ปอเรชั่น จำกัด</v>
      </c>
      <c r="I498" s="459"/>
      <c r="J498" s="227" t="s">
        <v>74</v>
      </c>
      <c r="K498" s="228" t="s">
        <v>465</v>
      </c>
    </row>
    <row r="499" spans="1:11" x14ac:dyDescent="0.2">
      <c r="A499" s="455"/>
      <c r="B499" s="229" t="s">
        <v>461</v>
      </c>
      <c r="C499" s="230"/>
      <c r="D499" s="231"/>
      <c r="E499" s="23"/>
      <c r="F499" s="460" t="s">
        <v>95</v>
      </c>
      <c r="G499" s="460"/>
      <c r="H499" s="461" t="s">
        <v>97</v>
      </c>
      <c r="I499" s="462"/>
      <c r="J499" s="232"/>
      <c r="K499" s="233"/>
    </row>
    <row r="500" spans="1:11" x14ac:dyDescent="0.2">
      <c r="A500" s="456"/>
      <c r="B500" s="34"/>
      <c r="C500" s="234"/>
      <c r="D500" s="235"/>
      <c r="E500" s="28"/>
      <c r="F500" s="236">
        <f>+C498</f>
        <v>2218</v>
      </c>
      <c r="G500" s="237" t="s">
        <v>96</v>
      </c>
      <c r="H500" s="238">
        <f>+F500</f>
        <v>2218</v>
      </c>
      <c r="I500" s="239" t="str">
        <f>+G500</f>
        <v>บาท</v>
      </c>
      <c r="J500" s="240"/>
      <c r="K500" s="241" t="s">
        <v>466</v>
      </c>
    </row>
    <row r="501" spans="1:11" x14ac:dyDescent="0.2">
      <c r="A501" s="454">
        <v>14</v>
      </c>
      <c r="B501" s="224" t="s">
        <v>467</v>
      </c>
      <c r="C501" s="225">
        <v>690.15</v>
      </c>
      <c r="D501" s="226">
        <f>+C501</f>
        <v>690.15</v>
      </c>
      <c r="E501" s="32" t="s">
        <v>9</v>
      </c>
      <c r="F501" s="457" t="s">
        <v>468</v>
      </c>
      <c r="G501" s="457"/>
      <c r="H501" s="458" t="str">
        <f>+F501</f>
        <v>เกลียวสัมพันธ์</v>
      </c>
      <c r="I501" s="459"/>
      <c r="J501" s="227" t="s">
        <v>74</v>
      </c>
      <c r="K501" s="228" t="s">
        <v>469</v>
      </c>
    </row>
    <row r="502" spans="1:11" x14ac:dyDescent="0.2">
      <c r="A502" s="455"/>
      <c r="B502" s="229" t="s">
        <v>461</v>
      </c>
      <c r="C502" s="230"/>
      <c r="D502" s="231"/>
      <c r="E502" s="23"/>
      <c r="F502" s="460" t="s">
        <v>95</v>
      </c>
      <c r="G502" s="460"/>
      <c r="H502" s="461" t="s">
        <v>97</v>
      </c>
      <c r="I502" s="462"/>
      <c r="J502" s="232"/>
      <c r="K502" s="233"/>
    </row>
    <row r="503" spans="1:11" x14ac:dyDescent="0.2">
      <c r="A503" s="456"/>
      <c r="B503" s="34"/>
      <c r="C503" s="234"/>
      <c r="D503" s="235"/>
      <c r="E503" s="28"/>
      <c r="F503" s="236">
        <f>+C501</f>
        <v>690.15</v>
      </c>
      <c r="G503" s="237" t="s">
        <v>441</v>
      </c>
      <c r="H503" s="238">
        <f>+F503</f>
        <v>690.15</v>
      </c>
      <c r="I503" s="239" t="str">
        <f>+G503</f>
        <v>สตางค์</v>
      </c>
      <c r="J503" s="240"/>
      <c r="K503" s="241" t="s">
        <v>466</v>
      </c>
    </row>
    <row r="504" spans="1:11" x14ac:dyDescent="0.2">
      <c r="A504" s="454">
        <v>15</v>
      </c>
      <c r="B504" s="224" t="s">
        <v>470</v>
      </c>
      <c r="C504" s="225">
        <v>4200</v>
      </c>
      <c r="D504" s="226">
        <f>+C504</f>
        <v>4200</v>
      </c>
      <c r="E504" s="32" t="s">
        <v>9</v>
      </c>
      <c r="F504" s="457" t="s">
        <v>471</v>
      </c>
      <c r="G504" s="457"/>
      <c r="H504" s="458" t="str">
        <f>+F504</f>
        <v>ช.การยาง</v>
      </c>
      <c r="I504" s="459"/>
      <c r="J504" s="227" t="s">
        <v>74</v>
      </c>
      <c r="K504" s="228" t="s">
        <v>472</v>
      </c>
    </row>
    <row r="505" spans="1:11" x14ac:dyDescent="0.2">
      <c r="A505" s="455"/>
      <c r="B505" s="229" t="s">
        <v>440</v>
      </c>
      <c r="C505" s="230"/>
      <c r="D505" s="231"/>
      <c r="E505" s="23"/>
      <c r="F505" s="460" t="s">
        <v>95</v>
      </c>
      <c r="G505" s="460"/>
      <c r="H505" s="461" t="s">
        <v>97</v>
      </c>
      <c r="I505" s="462"/>
      <c r="J505" s="232"/>
      <c r="K505" s="233"/>
    </row>
    <row r="506" spans="1:11" x14ac:dyDescent="0.2">
      <c r="A506" s="456"/>
      <c r="B506" s="34"/>
      <c r="C506" s="234"/>
      <c r="D506" s="235"/>
      <c r="E506" s="28"/>
      <c r="F506" s="236">
        <f>+C504</f>
        <v>4200</v>
      </c>
      <c r="G506" s="237" t="s">
        <v>96</v>
      </c>
      <c r="H506" s="238">
        <f>+F506</f>
        <v>4200</v>
      </c>
      <c r="I506" s="239" t="str">
        <f>+G506</f>
        <v>บาท</v>
      </c>
      <c r="J506" s="240"/>
      <c r="K506" s="241" t="s">
        <v>391</v>
      </c>
    </row>
    <row r="507" spans="1:11" x14ac:dyDescent="0.2">
      <c r="A507" s="454">
        <v>16</v>
      </c>
      <c r="B507" s="224" t="s">
        <v>236</v>
      </c>
      <c r="C507" s="225">
        <v>998.1</v>
      </c>
      <c r="D507" s="226">
        <f>+C507</f>
        <v>998.1</v>
      </c>
      <c r="E507" s="32" t="s">
        <v>9</v>
      </c>
      <c r="F507" s="457" t="s">
        <v>436</v>
      </c>
      <c r="G507" s="457"/>
      <c r="H507" s="458" t="str">
        <f>+F507</f>
        <v>บริษัท ปิโตรเลียมไทยคอร์ปอเรชั่น จำกัด</v>
      </c>
      <c r="I507" s="459"/>
      <c r="J507" s="227" t="s">
        <v>74</v>
      </c>
      <c r="K507" s="228" t="s">
        <v>473</v>
      </c>
    </row>
    <row r="508" spans="1:11" x14ac:dyDescent="0.2">
      <c r="A508" s="455"/>
      <c r="B508" s="229" t="s">
        <v>474</v>
      </c>
      <c r="C508" s="230"/>
      <c r="D508" s="231"/>
      <c r="E508" s="23"/>
      <c r="F508" s="460" t="s">
        <v>95</v>
      </c>
      <c r="G508" s="460"/>
      <c r="H508" s="461" t="s">
        <v>97</v>
      </c>
      <c r="I508" s="462"/>
      <c r="J508" s="232"/>
      <c r="K508" s="233"/>
    </row>
    <row r="509" spans="1:11" x14ac:dyDescent="0.2">
      <c r="A509" s="456"/>
      <c r="B509" s="34"/>
      <c r="C509" s="234"/>
      <c r="D509" s="235"/>
      <c r="E509" s="28"/>
      <c r="F509" s="236">
        <f>+C507</f>
        <v>998.1</v>
      </c>
      <c r="G509" s="237" t="s">
        <v>441</v>
      </c>
      <c r="H509" s="238">
        <f>+F509</f>
        <v>998.1</v>
      </c>
      <c r="I509" s="239" t="str">
        <f>+G509</f>
        <v>สตางค์</v>
      </c>
      <c r="J509" s="240"/>
      <c r="K509" s="241" t="s">
        <v>391</v>
      </c>
    </row>
    <row r="510" spans="1:11" x14ac:dyDescent="0.2">
      <c r="A510" s="454">
        <v>17</v>
      </c>
      <c r="B510" s="224" t="s">
        <v>236</v>
      </c>
      <c r="C510" s="225">
        <v>1305</v>
      </c>
      <c r="D510" s="226">
        <f>+C510</f>
        <v>1305</v>
      </c>
      <c r="E510" s="32" t="s">
        <v>9</v>
      </c>
      <c r="F510" s="457" t="s">
        <v>436</v>
      </c>
      <c r="G510" s="457"/>
      <c r="H510" s="458" t="str">
        <f>+F510</f>
        <v>บริษัท ปิโตรเลียมไทยคอร์ปอเรชั่น จำกัด</v>
      </c>
      <c r="I510" s="459"/>
      <c r="J510" s="227" t="s">
        <v>74</v>
      </c>
      <c r="K510" s="228" t="s">
        <v>475</v>
      </c>
    </row>
    <row r="511" spans="1:11" x14ac:dyDescent="0.2">
      <c r="A511" s="455"/>
      <c r="B511" s="229" t="s">
        <v>440</v>
      </c>
      <c r="C511" s="230"/>
      <c r="D511" s="231"/>
      <c r="E511" s="23"/>
      <c r="F511" s="460" t="s">
        <v>95</v>
      </c>
      <c r="G511" s="460"/>
      <c r="H511" s="461" t="s">
        <v>97</v>
      </c>
      <c r="I511" s="462"/>
      <c r="J511" s="232"/>
      <c r="K511" s="233"/>
    </row>
    <row r="512" spans="1:11" x14ac:dyDescent="0.2">
      <c r="A512" s="456"/>
      <c r="B512" s="34"/>
      <c r="C512" s="234"/>
      <c r="D512" s="235"/>
      <c r="E512" s="28"/>
      <c r="F512" s="236">
        <f>+C510</f>
        <v>1305</v>
      </c>
      <c r="G512" s="237" t="s">
        <v>96</v>
      </c>
      <c r="H512" s="238">
        <f>+F512</f>
        <v>1305</v>
      </c>
      <c r="I512" s="239" t="str">
        <f>+G512</f>
        <v>บาท</v>
      </c>
      <c r="J512" s="240"/>
      <c r="K512" s="241" t="s">
        <v>401</v>
      </c>
    </row>
    <row r="514" spans="1:10" x14ac:dyDescent="0.2">
      <c r="A514" s="442" t="s">
        <v>476</v>
      </c>
      <c r="B514" s="442"/>
      <c r="C514" s="442"/>
      <c r="D514" s="442"/>
      <c r="E514" s="442"/>
      <c r="F514" s="442"/>
      <c r="G514" s="442"/>
      <c r="H514" s="442"/>
      <c r="I514" s="442"/>
      <c r="J514" s="442"/>
    </row>
    <row r="515" spans="1:10" x14ac:dyDescent="0.2">
      <c r="A515" s="442" t="s">
        <v>477</v>
      </c>
      <c r="B515" s="442"/>
      <c r="C515" s="442"/>
      <c r="D515" s="442"/>
      <c r="E515" s="442"/>
      <c r="F515" s="442"/>
      <c r="G515" s="442"/>
      <c r="H515" s="442"/>
      <c r="I515" s="442"/>
      <c r="J515" s="442"/>
    </row>
    <row r="516" spans="1:10" ht="24.75" thickBot="1" x14ac:dyDescent="0.25">
      <c r="A516" s="463" t="s">
        <v>478</v>
      </c>
      <c r="B516" s="463"/>
      <c r="C516" s="463"/>
      <c r="D516" s="463"/>
      <c r="E516" s="463"/>
      <c r="F516" s="463"/>
      <c r="G516" s="463"/>
      <c r="H516" s="463"/>
      <c r="I516" s="463"/>
      <c r="J516" s="463"/>
    </row>
    <row r="517" spans="1:10" x14ac:dyDescent="0.2">
      <c r="A517" s="466" t="s">
        <v>1</v>
      </c>
      <c r="B517" s="468" t="s">
        <v>479</v>
      </c>
      <c r="C517" s="16" t="s">
        <v>68</v>
      </c>
      <c r="D517" s="16" t="s">
        <v>3</v>
      </c>
      <c r="E517" s="468" t="s">
        <v>69</v>
      </c>
      <c r="F517" s="17" t="s">
        <v>144</v>
      </c>
      <c r="G517" s="17" t="s">
        <v>480</v>
      </c>
      <c r="H517" s="470" t="s">
        <v>7</v>
      </c>
      <c r="I517" s="18" t="s">
        <v>481</v>
      </c>
    </row>
    <row r="518" spans="1:10" ht="24.75" thickBot="1" x14ac:dyDescent="0.25">
      <c r="A518" s="467"/>
      <c r="B518" s="469"/>
      <c r="C518" s="19"/>
      <c r="D518" s="19"/>
      <c r="E518" s="469"/>
      <c r="F518" s="20" t="s">
        <v>147</v>
      </c>
      <c r="G518" s="20" t="s">
        <v>482</v>
      </c>
      <c r="H518" s="471"/>
      <c r="I518" s="21" t="s">
        <v>483</v>
      </c>
    </row>
    <row r="519" spans="1:10" x14ac:dyDescent="0.2">
      <c r="A519" s="454">
        <v>1</v>
      </c>
      <c r="B519" s="247" t="s">
        <v>484</v>
      </c>
      <c r="C519" s="22" t="str">
        <f>+D519</f>
        <v>/ 5,839  บาท</v>
      </c>
      <c r="D519" s="22" t="s">
        <v>485</v>
      </c>
      <c r="E519" s="23" t="s">
        <v>9</v>
      </c>
      <c r="F519" s="24" t="s">
        <v>486</v>
      </c>
      <c r="G519" s="24" t="s">
        <v>486</v>
      </c>
      <c r="H519" s="22" t="s">
        <v>487</v>
      </c>
      <c r="I519" s="25" t="s">
        <v>488</v>
      </c>
    </row>
    <row r="520" spans="1:10" x14ac:dyDescent="0.2">
      <c r="A520" s="455"/>
      <c r="B520" s="247" t="s">
        <v>489</v>
      </c>
      <c r="C520" s="22"/>
      <c r="D520" s="22"/>
      <c r="E520" s="23"/>
      <c r="F520" s="24" t="s">
        <v>95</v>
      </c>
      <c r="G520" s="26"/>
      <c r="H520" s="22" t="s">
        <v>490</v>
      </c>
      <c r="I520" s="25" t="s">
        <v>491</v>
      </c>
    </row>
    <row r="521" spans="1:10" ht="24.75" thickBot="1" x14ac:dyDescent="0.25">
      <c r="A521" s="456"/>
      <c r="B521" s="248"/>
      <c r="C521" s="27"/>
      <c r="D521" s="27"/>
      <c r="E521" s="28"/>
      <c r="F521" s="29" t="str">
        <f>+D519</f>
        <v>/ 5,839  บาท</v>
      </c>
      <c r="G521" s="29" t="str">
        <f>+F521</f>
        <v>/ 5,839  บาท</v>
      </c>
      <c r="H521" s="27"/>
      <c r="I521" s="30"/>
    </row>
    <row r="522" spans="1:10" x14ac:dyDescent="0.2">
      <c r="A522" s="472">
        <v>2</v>
      </c>
      <c r="B522" s="247" t="s">
        <v>484</v>
      </c>
      <c r="C522" s="22" t="str">
        <f>+D522</f>
        <v>/  3,526 บาท</v>
      </c>
      <c r="D522" s="22" t="s">
        <v>492</v>
      </c>
      <c r="E522" s="23" t="s">
        <v>9</v>
      </c>
      <c r="F522" s="24" t="s">
        <v>493</v>
      </c>
      <c r="G522" s="24" t="s">
        <v>493</v>
      </c>
      <c r="H522" s="22" t="s">
        <v>487</v>
      </c>
      <c r="I522" s="25" t="s">
        <v>488</v>
      </c>
    </row>
    <row r="523" spans="1:10" x14ac:dyDescent="0.2">
      <c r="A523" s="455"/>
      <c r="B523" s="247" t="s">
        <v>489</v>
      </c>
      <c r="C523" s="22"/>
      <c r="D523" s="22"/>
      <c r="E523" s="23"/>
      <c r="F523" s="24" t="s">
        <v>95</v>
      </c>
      <c r="G523" s="26"/>
      <c r="H523" s="22" t="s">
        <v>490</v>
      </c>
      <c r="I523" s="25" t="s">
        <v>494</v>
      </c>
    </row>
    <row r="524" spans="1:10" x14ac:dyDescent="0.2">
      <c r="A524" s="456"/>
      <c r="B524" s="248"/>
      <c r="C524" s="27"/>
      <c r="D524" s="27"/>
      <c r="E524" s="28"/>
      <c r="F524" s="29" t="str">
        <f>+D522</f>
        <v>/  3,526 บาท</v>
      </c>
      <c r="G524" s="29" t="str">
        <f>+F524</f>
        <v>/  3,526 บาท</v>
      </c>
      <c r="H524" s="27"/>
      <c r="I524" s="30"/>
    </row>
    <row r="525" spans="1:10" x14ac:dyDescent="0.2">
      <c r="A525" s="454">
        <v>3</v>
      </c>
      <c r="B525" s="247" t="s">
        <v>495</v>
      </c>
      <c r="C525" s="22" t="str">
        <f>+D525</f>
        <v>/ 1,319.68 บาท</v>
      </c>
      <c r="D525" s="22" t="s">
        <v>496</v>
      </c>
      <c r="E525" s="23" t="s">
        <v>9</v>
      </c>
      <c r="F525" s="24" t="s">
        <v>497</v>
      </c>
      <c r="G525" s="24" t="s">
        <v>497</v>
      </c>
      <c r="H525" s="22" t="s">
        <v>487</v>
      </c>
      <c r="I525" s="25"/>
    </row>
    <row r="526" spans="1:10" x14ac:dyDescent="0.2">
      <c r="A526" s="455"/>
      <c r="B526" s="247" t="s">
        <v>498</v>
      </c>
      <c r="C526" s="22"/>
      <c r="D526" s="22"/>
      <c r="E526" s="23"/>
      <c r="F526" s="24" t="s">
        <v>95</v>
      </c>
      <c r="G526" s="26"/>
      <c r="H526" s="22" t="s">
        <v>490</v>
      </c>
      <c r="I526" s="25"/>
    </row>
    <row r="527" spans="1:10" ht="24.75" thickBot="1" x14ac:dyDescent="0.25">
      <c r="A527" s="456"/>
      <c r="B527" s="248"/>
      <c r="C527" s="27"/>
      <c r="D527" s="27"/>
      <c r="E527" s="28"/>
      <c r="F527" s="29" t="str">
        <f>+D525</f>
        <v>/ 1,319.68 บาท</v>
      </c>
      <c r="G527" s="29" t="str">
        <f>+F527</f>
        <v>/ 1,319.68 บาท</v>
      </c>
      <c r="H527" s="27"/>
      <c r="I527" s="30"/>
    </row>
    <row r="528" spans="1:10" x14ac:dyDescent="0.2">
      <c r="A528" s="472">
        <v>4</v>
      </c>
      <c r="B528" s="247" t="s">
        <v>495</v>
      </c>
      <c r="C528" s="22" t="str">
        <f>+D528</f>
        <v>/  3,543  บาท</v>
      </c>
      <c r="D528" s="22" t="s">
        <v>499</v>
      </c>
      <c r="E528" s="23" t="s">
        <v>9</v>
      </c>
      <c r="F528" s="24" t="s">
        <v>497</v>
      </c>
      <c r="G528" s="24" t="s">
        <v>497</v>
      </c>
      <c r="H528" s="22" t="s">
        <v>487</v>
      </c>
      <c r="I528" s="25"/>
    </row>
    <row r="529" spans="1:9" x14ac:dyDescent="0.2">
      <c r="A529" s="455"/>
      <c r="B529" s="247" t="s">
        <v>500</v>
      </c>
      <c r="C529" s="22"/>
      <c r="D529" s="22"/>
      <c r="E529" s="23"/>
      <c r="F529" s="24" t="s">
        <v>95</v>
      </c>
      <c r="G529" s="26"/>
      <c r="H529" s="22" t="s">
        <v>490</v>
      </c>
      <c r="I529" s="25"/>
    </row>
    <row r="530" spans="1:9" x14ac:dyDescent="0.2">
      <c r="A530" s="456"/>
      <c r="B530" s="248"/>
      <c r="C530" s="27"/>
      <c r="D530" s="27"/>
      <c r="E530" s="28"/>
      <c r="F530" s="29" t="str">
        <f>+D528</f>
        <v>/  3,543  บาท</v>
      </c>
      <c r="G530" s="29" t="str">
        <f>+F530</f>
        <v>/  3,543  บาท</v>
      </c>
      <c r="H530" s="27"/>
      <c r="I530" s="30"/>
    </row>
    <row r="531" spans="1:9" x14ac:dyDescent="0.2">
      <c r="A531" s="454">
        <v>5</v>
      </c>
      <c r="B531" s="247" t="s">
        <v>495</v>
      </c>
      <c r="C531" s="22" t="str">
        <f>+D531</f>
        <v>/  908.70  บาท</v>
      </c>
      <c r="D531" s="22" t="s">
        <v>501</v>
      </c>
      <c r="E531" s="23" t="s">
        <v>9</v>
      </c>
      <c r="F531" s="24" t="s">
        <v>497</v>
      </c>
      <c r="G531" s="24" t="s">
        <v>497</v>
      </c>
      <c r="H531" s="22" t="s">
        <v>487</v>
      </c>
      <c r="I531" s="25"/>
    </row>
    <row r="532" spans="1:9" x14ac:dyDescent="0.2">
      <c r="A532" s="455"/>
      <c r="B532" s="247" t="s">
        <v>502</v>
      </c>
      <c r="C532" s="22"/>
      <c r="D532" s="22"/>
      <c r="E532" s="23"/>
      <c r="F532" s="24" t="s">
        <v>95</v>
      </c>
      <c r="G532" s="26"/>
      <c r="H532" s="22" t="s">
        <v>490</v>
      </c>
      <c r="I532" s="25"/>
    </row>
    <row r="533" spans="1:9" x14ac:dyDescent="0.2">
      <c r="A533" s="456"/>
      <c r="B533" s="248"/>
      <c r="C533" s="27"/>
      <c r="D533" s="27"/>
      <c r="E533" s="28"/>
      <c r="F533" s="29" t="str">
        <f>+D531</f>
        <v>/  908.70  บาท</v>
      </c>
      <c r="G533" s="29" t="str">
        <f>+F533</f>
        <v>/  908.70  บาท</v>
      </c>
      <c r="H533" s="27"/>
      <c r="I533" s="30"/>
    </row>
    <row r="534" spans="1:9" x14ac:dyDescent="0.2">
      <c r="A534" s="454">
        <v>6</v>
      </c>
      <c r="B534" s="247" t="s">
        <v>503</v>
      </c>
      <c r="C534" s="31" t="str">
        <f>+D534</f>
        <v>/  200  บาท</v>
      </c>
      <c r="D534" s="22" t="s">
        <v>504</v>
      </c>
      <c r="E534" s="32" t="s">
        <v>9</v>
      </c>
      <c r="F534" s="24" t="s">
        <v>505</v>
      </c>
      <c r="G534" s="24" t="s">
        <v>505</v>
      </c>
      <c r="H534" s="33" t="s">
        <v>487</v>
      </c>
      <c r="I534" s="25" t="s">
        <v>488</v>
      </c>
    </row>
    <row r="535" spans="1:9" x14ac:dyDescent="0.2">
      <c r="A535" s="455"/>
      <c r="B535" s="247" t="s">
        <v>502</v>
      </c>
      <c r="C535" s="22"/>
      <c r="D535" s="22"/>
      <c r="E535" s="23"/>
      <c r="F535" s="24" t="s">
        <v>95</v>
      </c>
      <c r="G535" s="26"/>
      <c r="H535" s="22" t="s">
        <v>490</v>
      </c>
      <c r="I535" s="25" t="s">
        <v>506</v>
      </c>
    </row>
    <row r="536" spans="1:9" x14ac:dyDescent="0.2">
      <c r="A536" s="456"/>
      <c r="B536" s="248"/>
      <c r="C536" s="27"/>
      <c r="D536" s="27"/>
      <c r="E536" s="34"/>
      <c r="F536" s="29" t="str">
        <f>+C534</f>
        <v>/  200  บาท</v>
      </c>
      <c r="G536" s="29" t="str">
        <f>+C534</f>
        <v>/  200  บาท</v>
      </c>
      <c r="H536" s="27"/>
      <c r="I536" s="30"/>
    </row>
    <row r="537" spans="1:9" x14ac:dyDescent="0.2">
      <c r="A537" s="455">
        <v>7</v>
      </c>
      <c r="B537" s="247" t="s">
        <v>495</v>
      </c>
      <c r="C537" s="22" t="str">
        <f>+D537</f>
        <v>/ 1,294.42 บาท</v>
      </c>
      <c r="D537" s="22" t="s">
        <v>507</v>
      </c>
      <c r="E537" s="23" t="s">
        <v>9</v>
      </c>
      <c r="F537" s="24" t="s">
        <v>497</v>
      </c>
      <c r="G537" s="24" t="s">
        <v>497</v>
      </c>
      <c r="H537" s="22" t="s">
        <v>487</v>
      </c>
      <c r="I537" s="25"/>
    </row>
    <row r="538" spans="1:9" x14ac:dyDescent="0.2">
      <c r="A538" s="455"/>
      <c r="B538" s="247" t="s">
        <v>498</v>
      </c>
      <c r="C538" s="22"/>
      <c r="D538" s="22"/>
      <c r="E538" s="23"/>
      <c r="F538" s="24" t="s">
        <v>95</v>
      </c>
      <c r="G538" s="26"/>
      <c r="H538" s="22" t="s">
        <v>490</v>
      </c>
      <c r="I538" s="25"/>
    </row>
    <row r="539" spans="1:9" x14ac:dyDescent="0.2">
      <c r="A539" s="456"/>
      <c r="B539" s="248"/>
      <c r="C539" s="27"/>
      <c r="D539" s="27"/>
      <c r="E539" s="28"/>
      <c r="F539" s="29" t="str">
        <f>+D537</f>
        <v>/ 1,294.42 บาท</v>
      </c>
      <c r="G539" s="29" t="str">
        <f>+F539</f>
        <v>/ 1,294.42 บาท</v>
      </c>
      <c r="H539" s="27"/>
      <c r="I539" s="30"/>
    </row>
    <row r="540" spans="1:9" x14ac:dyDescent="0.2">
      <c r="A540" s="454">
        <v>8</v>
      </c>
      <c r="B540" s="247" t="s">
        <v>495</v>
      </c>
      <c r="C540" s="22" t="str">
        <f>+D540</f>
        <v>/ 1,273.20 บาท</v>
      </c>
      <c r="D540" s="22" t="s">
        <v>508</v>
      </c>
      <c r="E540" s="23" t="s">
        <v>9</v>
      </c>
      <c r="F540" s="24" t="s">
        <v>497</v>
      </c>
      <c r="G540" s="24" t="s">
        <v>497</v>
      </c>
      <c r="H540" s="22" t="s">
        <v>487</v>
      </c>
      <c r="I540" s="25"/>
    </row>
    <row r="541" spans="1:9" x14ac:dyDescent="0.2">
      <c r="A541" s="455"/>
      <c r="B541" s="247" t="s">
        <v>498</v>
      </c>
      <c r="C541" s="22"/>
      <c r="D541" s="22"/>
      <c r="E541" s="23"/>
      <c r="F541" s="24" t="s">
        <v>95</v>
      </c>
      <c r="G541" s="26"/>
      <c r="H541" s="22" t="s">
        <v>490</v>
      </c>
      <c r="I541" s="25"/>
    </row>
    <row r="542" spans="1:9" x14ac:dyDescent="0.2">
      <c r="A542" s="456"/>
      <c r="B542" s="248"/>
      <c r="C542" s="27"/>
      <c r="D542" s="35"/>
      <c r="E542" s="34"/>
      <c r="F542" s="29" t="str">
        <f>+C540</f>
        <v>/ 1,273.20 บาท</v>
      </c>
      <c r="G542" s="29" t="str">
        <f>+C540</f>
        <v>/ 1,273.20 บาท</v>
      </c>
      <c r="H542" s="27"/>
      <c r="I542" s="30"/>
    </row>
    <row r="543" spans="1:9" x14ac:dyDescent="0.2">
      <c r="A543" s="454">
        <v>9</v>
      </c>
      <c r="B543" s="247" t="s">
        <v>495</v>
      </c>
      <c r="C543" s="22" t="str">
        <f>+D543</f>
        <v>/ 1,167.10 บาท</v>
      </c>
      <c r="D543" s="22" t="s">
        <v>509</v>
      </c>
      <c r="E543" s="23" t="s">
        <v>9</v>
      </c>
      <c r="F543" s="24" t="s">
        <v>497</v>
      </c>
      <c r="G543" s="24" t="s">
        <v>497</v>
      </c>
      <c r="H543" s="22" t="s">
        <v>487</v>
      </c>
      <c r="I543" s="25"/>
    </row>
    <row r="544" spans="1:9" x14ac:dyDescent="0.2">
      <c r="A544" s="455"/>
      <c r="B544" s="247" t="s">
        <v>498</v>
      </c>
      <c r="C544" s="22"/>
      <c r="D544" s="22" t="s">
        <v>510</v>
      </c>
      <c r="E544" s="23"/>
      <c r="F544" s="24" t="s">
        <v>95</v>
      </c>
      <c r="G544" s="26"/>
      <c r="H544" s="22" t="s">
        <v>490</v>
      </c>
      <c r="I544" s="25"/>
    </row>
    <row r="545" spans="1:9" x14ac:dyDescent="0.2">
      <c r="A545" s="456"/>
      <c r="B545" s="248"/>
      <c r="C545" s="27"/>
      <c r="D545" s="27"/>
      <c r="E545" s="28"/>
      <c r="F545" s="29" t="str">
        <f>+C543</f>
        <v>/ 1,167.10 บาท</v>
      </c>
      <c r="G545" s="29" t="str">
        <f>+C543</f>
        <v>/ 1,167.10 บาท</v>
      </c>
      <c r="H545" s="27"/>
      <c r="I545" s="30"/>
    </row>
    <row r="546" spans="1:9" x14ac:dyDescent="0.2">
      <c r="A546" s="454">
        <v>10</v>
      </c>
      <c r="B546" s="247" t="s">
        <v>495</v>
      </c>
      <c r="C546" s="22" t="str">
        <f>+D546</f>
        <v>/ 1,340.44 บาท</v>
      </c>
      <c r="D546" s="22" t="s">
        <v>511</v>
      </c>
      <c r="E546" s="23" t="s">
        <v>9</v>
      </c>
      <c r="F546" s="24" t="s">
        <v>497</v>
      </c>
      <c r="G546" s="24" t="s">
        <v>497</v>
      </c>
      <c r="H546" s="22" t="s">
        <v>487</v>
      </c>
      <c r="I546" s="25"/>
    </row>
    <row r="547" spans="1:9" x14ac:dyDescent="0.2">
      <c r="A547" s="455"/>
      <c r="B547" s="247" t="s">
        <v>498</v>
      </c>
      <c r="C547" s="22"/>
      <c r="D547" s="22"/>
      <c r="E547" s="23"/>
      <c r="F547" s="24" t="s">
        <v>95</v>
      </c>
      <c r="G547" s="26"/>
      <c r="H547" s="22" t="s">
        <v>490</v>
      </c>
      <c r="I547" s="25"/>
    </row>
    <row r="548" spans="1:9" ht="24.75" thickBot="1" x14ac:dyDescent="0.25">
      <c r="A548" s="456"/>
      <c r="B548" s="248"/>
      <c r="C548" s="27"/>
      <c r="D548" s="35"/>
      <c r="E548" s="34"/>
      <c r="F548" s="29" t="str">
        <f>+C546</f>
        <v>/ 1,340.44 บาท</v>
      </c>
      <c r="G548" s="29" t="str">
        <f>+C546</f>
        <v>/ 1,340.44 บาท</v>
      </c>
      <c r="H548" s="27"/>
      <c r="I548" s="30"/>
    </row>
    <row r="549" spans="1:9" x14ac:dyDescent="0.2">
      <c r="A549" s="472">
        <v>11</v>
      </c>
      <c r="B549" s="247" t="s">
        <v>495</v>
      </c>
      <c r="C549" s="22" t="str">
        <f>+D549</f>
        <v>/  4,924  บาท</v>
      </c>
      <c r="D549" s="22" t="s">
        <v>512</v>
      </c>
      <c r="E549" s="23" t="s">
        <v>9</v>
      </c>
      <c r="F549" s="24" t="s">
        <v>497</v>
      </c>
      <c r="G549" s="24" t="s">
        <v>497</v>
      </c>
      <c r="H549" s="22" t="s">
        <v>487</v>
      </c>
      <c r="I549" s="25"/>
    </row>
    <row r="550" spans="1:9" x14ac:dyDescent="0.2">
      <c r="A550" s="455"/>
      <c r="B550" s="247" t="s">
        <v>513</v>
      </c>
      <c r="C550" s="22"/>
      <c r="D550" s="22"/>
      <c r="E550" s="23"/>
      <c r="F550" s="24" t="s">
        <v>95</v>
      </c>
      <c r="G550" s="26"/>
      <c r="H550" s="22" t="s">
        <v>490</v>
      </c>
      <c r="I550" s="25"/>
    </row>
    <row r="551" spans="1:9" x14ac:dyDescent="0.2">
      <c r="A551" s="456"/>
      <c r="B551" s="248"/>
      <c r="C551" s="27"/>
      <c r="D551" s="27"/>
      <c r="E551" s="28"/>
      <c r="F551" s="29" t="str">
        <f>+D549</f>
        <v>/  4,924  บาท</v>
      </c>
      <c r="G551" s="29" t="str">
        <f>+F551</f>
        <v>/  4,924  บาท</v>
      </c>
      <c r="H551" s="27"/>
      <c r="I551" s="30"/>
    </row>
    <row r="552" spans="1:9" x14ac:dyDescent="0.2">
      <c r="A552" s="454">
        <v>12</v>
      </c>
      <c r="B552" s="249" t="s">
        <v>514</v>
      </c>
      <c r="C552" s="22" t="str">
        <f>+D552</f>
        <v>/  880  บาท</v>
      </c>
      <c r="D552" s="22" t="s">
        <v>515</v>
      </c>
      <c r="E552" s="23" t="s">
        <v>9</v>
      </c>
      <c r="F552" s="24" t="s">
        <v>516</v>
      </c>
      <c r="G552" s="24" t="s">
        <v>516</v>
      </c>
      <c r="H552" s="22" t="s">
        <v>487</v>
      </c>
      <c r="I552" s="36"/>
    </row>
    <row r="553" spans="1:9" x14ac:dyDescent="0.2">
      <c r="A553" s="455"/>
      <c r="B553" s="247" t="s">
        <v>500</v>
      </c>
      <c r="C553" s="22"/>
      <c r="D553" s="22"/>
      <c r="E553" s="23"/>
      <c r="F553" s="24" t="s">
        <v>95</v>
      </c>
      <c r="G553" s="24"/>
      <c r="H553" s="22" t="s">
        <v>490</v>
      </c>
      <c r="I553" s="36"/>
    </row>
    <row r="554" spans="1:9" ht="24.75" thickBot="1" x14ac:dyDescent="0.25">
      <c r="A554" s="456"/>
      <c r="B554" s="248" t="s">
        <v>517</v>
      </c>
      <c r="C554" s="27"/>
      <c r="D554" s="27"/>
      <c r="E554" s="28"/>
      <c r="F554" s="29" t="str">
        <f>+D552</f>
        <v>/  880  บาท</v>
      </c>
      <c r="G554" s="29" t="str">
        <f>+F554</f>
        <v>/  880  บาท</v>
      </c>
      <c r="H554" s="27"/>
      <c r="I554" s="30"/>
    </row>
    <row r="555" spans="1:9" x14ac:dyDescent="0.2">
      <c r="A555" s="472">
        <v>13</v>
      </c>
      <c r="B555" s="247" t="s">
        <v>495</v>
      </c>
      <c r="C555" s="22" t="str">
        <f>+D555</f>
        <v>/  2,462  บาท</v>
      </c>
      <c r="D555" s="22" t="s">
        <v>518</v>
      </c>
      <c r="E555" s="23" t="s">
        <v>9</v>
      </c>
      <c r="F555" s="24" t="s">
        <v>497</v>
      </c>
      <c r="G555" s="24" t="s">
        <v>497</v>
      </c>
      <c r="H555" s="22" t="s">
        <v>487</v>
      </c>
      <c r="I555" s="25"/>
    </row>
    <row r="556" spans="1:9" x14ac:dyDescent="0.2">
      <c r="A556" s="455"/>
      <c r="B556" s="247" t="s">
        <v>500</v>
      </c>
      <c r="C556" s="22"/>
      <c r="D556" s="22"/>
      <c r="E556" s="23"/>
      <c r="F556" s="24" t="s">
        <v>95</v>
      </c>
      <c r="G556" s="26"/>
      <c r="H556" s="22" t="s">
        <v>490</v>
      </c>
      <c r="I556" s="25"/>
    </row>
    <row r="557" spans="1:9" x14ac:dyDescent="0.2">
      <c r="A557" s="456"/>
      <c r="B557" s="248"/>
      <c r="C557" s="27"/>
      <c r="D557" s="27"/>
      <c r="E557" s="28"/>
      <c r="F557" s="29" t="str">
        <f>+D555</f>
        <v>/  2,462  บาท</v>
      </c>
      <c r="G557" s="29" t="str">
        <f>+F557</f>
        <v>/  2,462  บาท</v>
      </c>
      <c r="H557" s="27"/>
      <c r="I557" s="30"/>
    </row>
    <row r="558" spans="1:9" x14ac:dyDescent="0.2">
      <c r="A558" s="454">
        <v>14</v>
      </c>
      <c r="B558" s="247" t="s">
        <v>495</v>
      </c>
      <c r="C558" s="22" t="str">
        <f>+D558</f>
        <v>/  951.30  บาท</v>
      </c>
      <c r="D558" s="22" t="s">
        <v>519</v>
      </c>
      <c r="E558" s="23" t="s">
        <v>9</v>
      </c>
      <c r="F558" s="24" t="s">
        <v>497</v>
      </c>
      <c r="G558" s="24" t="s">
        <v>497</v>
      </c>
      <c r="H558" s="22" t="s">
        <v>487</v>
      </c>
      <c r="I558" s="25"/>
    </row>
    <row r="559" spans="1:9" x14ac:dyDescent="0.2">
      <c r="A559" s="455"/>
      <c r="B559" s="247" t="s">
        <v>502</v>
      </c>
      <c r="C559" s="22"/>
      <c r="D559" s="22"/>
      <c r="E559" s="23"/>
      <c r="F559" s="24" t="s">
        <v>95</v>
      </c>
      <c r="G559" s="26"/>
      <c r="H559" s="22" t="s">
        <v>490</v>
      </c>
      <c r="I559" s="25"/>
    </row>
    <row r="560" spans="1:9" x14ac:dyDescent="0.2">
      <c r="A560" s="456"/>
      <c r="B560" s="248"/>
      <c r="C560" s="27"/>
      <c r="D560" s="27"/>
      <c r="E560" s="28"/>
      <c r="F560" s="29" t="str">
        <f>+D558</f>
        <v>/  951.30  บาท</v>
      </c>
      <c r="G560" s="29" t="str">
        <f>+F560</f>
        <v>/  951.30  บาท</v>
      </c>
      <c r="H560" s="27"/>
      <c r="I560" s="30"/>
    </row>
    <row r="561" spans="1:9" x14ac:dyDescent="0.2">
      <c r="A561" s="454">
        <v>15</v>
      </c>
      <c r="B561" s="247" t="s">
        <v>503</v>
      </c>
      <c r="C561" s="22" t="str">
        <f>+D561</f>
        <v>/  100  บาท</v>
      </c>
      <c r="D561" s="22" t="s">
        <v>520</v>
      </c>
      <c r="E561" s="23" t="s">
        <v>9</v>
      </c>
      <c r="F561" s="24" t="s">
        <v>505</v>
      </c>
      <c r="G561" s="24" t="s">
        <v>505</v>
      </c>
      <c r="H561" s="22" t="s">
        <v>487</v>
      </c>
      <c r="I561" s="25" t="s">
        <v>488</v>
      </c>
    </row>
    <row r="562" spans="1:9" x14ac:dyDescent="0.2">
      <c r="A562" s="455"/>
      <c r="B562" s="247" t="s">
        <v>502</v>
      </c>
      <c r="C562" s="22"/>
      <c r="D562" s="22"/>
      <c r="E562" s="23"/>
      <c r="F562" s="24" t="s">
        <v>95</v>
      </c>
      <c r="G562" s="26"/>
      <c r="H562" s="22" t="s">
        <v>490</v>
      </c>
      <c r="I562" s="25" t="s">
        <v>521</v>
      </c>
    </row>
    <row r="563" spans="1:9" ht="24.75" thickBot="1" x14ac:dyDescent="0.25">
      <c r="A563" s="456"/>
      <c r="B563" s="248"/>
      <c r="C563" s="27"/>
      <c r="D563" s="27"/>
      <c r="E563" s="28"/>
      <c r="F563" s="29" t="str">
        <f>+D561</f>
        <v>/  100  บาท</v>
      </c>
      <c r="G563" s="29" t="str">
        <f>+F563</f>
        <v>/  100  บาท</v>
      </c>
      <c r="H563" s="27"/>
      <c r="I563" s="30"/>
    </row>
    <row r="564" spans="1:9" x14ac:dyDescent="0.2">
      <c r="A564" s="472">
        <v>16</v>
      </c>
      <c r="B564" s="247" t="s">
        <v>522</v>
      </c>
      <c r="C564" s="22" t="str">
        <f>+D564</f>
        <v>/  380   บาท</v>
      </c>
      <c r="D564" s="22" t="s">
        <v>523</v>
      </c>
      <c r="E564" s="23" t="s">
        <v>9</v>
      </c>
      <c r="F564" s="24" t="s">
        <v>524</v>
      </c>
      <c r="G564" s="24" t="s">
        <v>524</v>
      </c>
      <c r="H564" s="22" t="s">
        <v>487</v>
      </c>
      <c r="I564" s="25" t="s">
        <v>488</v>
      </c>
    </row>
    <row r="565" spans="1:9" x14ac:dyDescent="0.2">
      <c r="A565" s="455"/>
      <c r="B565" s="247" t="s">
        <v>513</v>
      </c>
      <c r="C565" s="22"/>
      <c r="D565" s="22"/>
      <c r="E565" s="23"/>
      <c r="F565" s="24" t="s">
        <v>95</v>
      </c>
      <c r="G565" s="26"/>
      <c r="H565" s="22" t="s">
        <v>490</v>
      </c>
      <c r="I565" s="25" t="s">
        <v>525</v>
      </c>
    </row>
    <row r="566" spans="1:9" ht="24.75" thickBot="1" x14ac:dyDescent="0.25">
      <c r="A566" s="456"/>
      <c r="B566" s="29"/>
      <c r="C566" s="27"/>
      <c r="D566" s="27"/>
      <c r="E566" s="28"/>
      <c r="F566" s="29" t="str">
        <f>+D564</f>
        <v>/  380   บาท</v>
      </c>
      <c r="G566" s="29" t="str">
        <f>+F566</f>
        <v>/  380   บาท</v>
      </c>
      <c r="H566" s="27"/>
      <c r="I566" s="30"/>
    </row>
    <row r="567" spans="1:9" x14ac:dyDescent="0.2">
      <c r="A567" s="472">
        <v>17</v>
      </c>
      <c r="B567" s="249" t="s">
        <v>514</v>
      </c>
      <c r="C567" s="22" t="str">
        <f>+D567</f>
        <v>/  1,325 บาท</v>
      </c>
      <c r="D567" s="22" t="s">
        <v>526</v>
      </c>
      <c r="E567" s="23" t="s">
        <v>9</v>
      </c>
      <c r="F567" s="24" t="s">
        <v>505</v>
      </c>
      <c r="G567" s="24" t="s">
        <v>505</v>
      </c>
      <c r="H567" s="22" t="s">
        <v>487</v>
      </c>
      <c r="I567" s="25" t="s">
        <v>488</v>
      </c>
    </row>
    <row r="568" spans="1:9" x14ac:dyDescent="0.2">
      <c r="A568" s="455"/>
      <c r="B568" s="247" t="s">
        <v>513</v>
      </c>
      <c r="C568" s="22"/>
      <c r="D568" s="22"/>
      <c r="E568" s="23"/>
      <c r="F568" s="24" t="s">
        <v>95</v>
      </c>
      <c r="G568" s="26"/>
      <c r="H568" s="22" t="s">
        <v>490</v>
      </c>
      <c r="I568" s="25" t="s">
        <v>527</v>
      </c>
    </row>
    <row r="569" spans="1:9" ht="24.75" thickBot="1" x14ac:dyDescent="0.25">
      <c r="A569" s="456"/>
      <c r="B569" s="248" t="s">
        <v>528</v>
      </c>
      <c r="C569" s="27"/>
      <c r="D569" s="35"/>
      <c r="E569" s="34"/>
      <c r="F569" s="29" t="str">
        <f>+C567</f>
        <v>/  1,325 บาท</v>
      </c>
      <c r="G569" s="29" t="str">
        <f>+C567</f>
        <v>/  1,325 บาท</v>
      </c>
      <c r="H569" s="27"/>
      <c r="I569" s="30"/>
    </row>
    <row r="570" spans="1:9" x14ac:dyDescent="0.2">
      <c r="A570" s="472">
        <v>18</v>
      </c>
      <c r="B570" s="247" t="s">
        <v>495</v>
      </c>
      <c r="C570" s="22" t="str">
        <f>+D570</f>
        <v>/ 1,340.44 บาท</v>
      </c>
      <c r="D570" s="22" t="s">
        <v>511</v>
      </c>
      <c r="E570" s="23" t="s">
        <v>9</v>
      </c>
      <c r="F570" s="24" t="s">
        <v>497</v>
      </c>
      <c r="G570" s="24" t="s">
        <v>497</v>
      </c>
      <c r="H570" s="22" t="s">
        <v>487</v>
      </c>
      <c r="I570" s="25"/>
    </row>
    <row r="571" spans="1:9" x14ac:dyDescent="0.2">
      <c r="A571" s="455"/>
      <c r="B571" s="247" t="s">
        <v>498</v>
      </c>
      <c r="C571" s="22"/>
      <c r="D571" s="22"/>
      <c r="E571" s="23"/>
      <c r="F571" s="24" t="s">
        <v>95</v>
      </c>
      <c r="G571" s="24"/>
      <c r="H571" s="22" t="s">
        <v>490</v>
      </c>
      <c r="I571" s="25"/>
    </row>
    <row r="572" spans="1:9" ht="24.75" thickBot="1" x14ac:dyDescent="0.25">
      <c r="A572" s="456"/>
      <c r="B572" s="248"/>
      <c r="C572" s="27"/>
      <c r="D572" s="27"/>
      <c r="E572" s="28"/>
      <c r="F572" s="29" t="str">
        <f>+D570</f>
        <v>/ 1,340.44 บาท</v>
      </c>
      <c r="G572" s="29" t="str">
        <f>+F572</f>
        <v>/ 1,340.44 บาท</v>
      </c>
      <c r="H572" s="27"/>
      <c r="I572" s="30"/>
    </row>
    <row r="573" spans="1:9" x14ac:dyDescent="0.2">
      <c r="A573" s="472">
        <v>19</v>
      </c>
      <c r="B573" s="247" t="s">
        <v>495</v>
      </c>
      <c r="C573" s="22" t="str">
        <f>+D573</f>
        <v>/  4,924  บาท</v>
      </c>
      <c r="D573" s="22" t="s">
        <v>512</v>
      </c>
      <c r="E573" s="23" t="s">
        <v>9</v>
      </c>
      <c r="F573" s="24" t="s">
        <v>497</v>
      </c>
      <c r="G573" s="24" t="s">
        <v>497</v>
      </c>
      <c r="H573" s="22" t="s">
        <v>487</v>
      </c>
      <c r="I573" s="25"/>
    </row>
    <row r="574" spans="1:9" x14ac:dyDescent="0.2">
      <c r="A574" s="455"/>
      <c r="B574" s="247" t="s">
        <v>513</v>
      </c>
      <c r="C574" s="22"/>
      <c r="D574" s="22"/>
      <c r="E574" s="23"/>
      <c r="F574" s="24" t="s">
        <v>95</v>
      </c>
      <c r="G574" s="24"/>
      <c r="H574" s="22" t="s">
        <v>490</v>
      </c>
      <c r="I574" s="25"/>
    </row>
    <row r="575" spans="1:9" ht="24.75" thickBot="1" x14ac:dyDescent="0.25">
      <c r="A575" s="456"/>
      <c r="B575" s="248"/>
      <c r="C575" s="27"/>
      <c r="D575" s="27"/>
      <c r="E575" s="28"/>
      <c r="F575" s="29" t="str">
        <f>+D573</f>
        <v>/  4,924  บาท</v>
      </c>
      <c r="G575" s="29" t="str">
        <f>+F575</f>
        <v>/  4,924  บาท</v>
      </c>
      <c r="H575" s="27"/>
      <c r="I575" s="30"/>
    </row>
    <row r="576" spans="1:9" x14ac:dyDescent="0.2">
      <c r="A576" s="472">
        <v>20</v>
      </c>
      <c r="B576" s="247" t="s">
        <v>495</v>
      </c>
      <c r="C576" s="22" t="str">
        <f>+D576</f>
        <v>/ 1,189.10 บาท</v>
      </c>
      <c r="D576" s="22" t="s">
        <v>529</v>
      </c>
      <c r="E576" s="23" t="s">
        <v>9</v>
      </c>
      <c r="F576" s="24" t="s">
        <v>497</v>
      </c>
      <c r="G576" s="24" t="s">
        <v>497</v>
      </c>
      <c r="H576" s="22" t="s">
        <v>487</v>
      </c>
      <c r="I576" s="25"/>
    </row>
    <row r="577" spans="1:9" x14ac:dyDescent="0.2">
      <c r="A577" s="455"/>
      <c r="B577" s="247" t="s">
        <v>498</v>
      </c>
      <c r="C577" s="22"/>
      <c r="D577" s="22"/>
      <c r="E577" s="23"/>
      <c r="F577" s="24" t="s">
        <v>95</v>
      </c>
      <c r="G577" s="24"/>
      <c r="H577" s="22" t="s">
        <v>490</v>
      </c>
      <c r="I577" s="25"/>
    </row>
    <row r="578" spans="1:9" ht="24.75" thickBot="1" x14ac:dyDescent="0.25">
      <c r="A578" s="456"/>
      <c r="B578" s="248"/>
      <c r="C578" s="27"/>
      <c r="D578" s="27"/>
      <c r="E578" s="28"/>
      <c r="F578" s="29" t="str">
        <f>+D576</f>
        <v>/ 1,189.10 บาท</v>
      </c>
      <c r="G578" s="29" t="str">
        <f>+F578</f>
        <v>/ 1,189.10 บาท</v>
      </c>
      <c r="H578" s="27"/>
      <c r="I578" s="30"/>
    </row>
    <row r="579" spans="1:9" x14ac:dyDescent="0.2">
      <c r="A579" s="472">
        <v>21</v>
      </c>
      <c r="B579" s="247" t="s">
        <v>495</v>
      </c>
      <c r="C579" s="22" t="str">
        <f>+D579</f>
        <v>/ 1,297.20 บาท</v>
      </c>
      <c r="D579" s="22" t="s">
        <v>530</v>
      </c>
      <c r="E579" s="23" t="s">
        <v>9</v>
      </c>
      <c r="F579" s="24" t="s">
        <v>497</v>
      </c>
      <c r="G579" s="24" t="s">
        <v>497</v>
      </c>
      <c r="H579" s="22" t="s">
        <v>487</v>
      </c>
      <c r="I579" s="25"/>
    </row>
    <row r="580" spans="1:9" x14ac:dyDescent="0.2">
      <c r="A580" s="455"/>
      <c r="B580" s="247" t="s">
        <v>531</v>
      </c>
      <c r="C580" s="22"/>
      <c r="D580" s="22"/>
      <c r="E580" s="23"/>
      <c r="F580" s="24" t="s">
        <v>95</v>
      </c>
      <c r="G580" s="24"/>
      <c r="H580" s="22" t="s">
        <v>490</v>
      </c>
      <c r="I580" s="25"/>
    </row>
    <row r="581" spans="1:9" x14ac:dyDescent="0.2">
      <c r="A581" s="456"/>
      <c r="B581" s="248"/>
      <c r="C581" s="27"/>
      <c r="D581" s="27"/>
      <c r="E581" s="28"/>
      <c r="F581" s="29" t="str">
        <f>+D579</f>
        <v>/ 1,297.20 บาท</v>
      </c>
      <c r="G581" s="29" t="str">
        <f>+F581</f>
        <v>/ 1,297.20 บาท</v>
      </c>
      <c r="H581" s="27"/>
      <c r="I581" s="30"/>
    </row>
    <row r="583" spans="1:9" x14ac:dyDescent="0.2">
      <c r="A583" s="477" t="s">
        <v>532</v>
      </c>
      <c r="B583" s="477"/>
      <c r="C583" s="477"/>
      <c r="D583" s="477"/>
      <c r="E583" s="477"/>
      <c r="F583" s="477"/>
      <c r="G583" s="477"/>
      <c r="H583" s="477"/>
      <c r="I583" s="477"/>
    </row>
    <row r="584" spans="1:9" x14ac:dyDescent="0.2">
      <c r="A584" s="477" t="s">
        <v>533</v>
      </c>
      <c r="B584" s="477"/>
      <c r="C584" s="477"/>
      <c r="D584" s="477"/>
      <c r="E584" s="477"/>
      <c r="F584" s="477"/>
      <c r="G584" s="477"/>
      <c r="H584" s="477"/>
      <c r="I584" s="477"/>
    </row>
    <row r="585" spans="1:9" x14ac:dyDescent="0.2">
      <c r="A585" s="478" t="s">
        <v>534</v>
      </c>
      <c r="B585" s="478"/>
      <c r="C585" s="478"/>
      <c r="D585" s="478"/>
      <c r="E585" s="478"/>
      <c r="F585" s="478"/>
      <c r="G585" s="478"/>
      <c r="H585" s="478"/>
      <c r="I585" s="478"/>
    </row>
    <row r="586" spans="1:9" x14ac:dyDescent="0.2">
      <c r="A586" s="479" t="s">
        <v>1</v>
      </c>
      <c r="B586" s="479" t="s">
        <v>67</v>
      </c>
      <c r="C586" s="475" t="s">
        <v>535</v>
      </c>
      <c r="D586" s="475" t="s">
        <v>3</v>
      </c>
      <c r="E586" s="479" t="s">
        <v>69</v>
      </c>
      <c r="F586" s="12" t="s">
        <v>536</v>
      </c>
      <c r="G586" s="12" t="s">
        <v>537</v>
      </c>
      <c r="H586" s="479" t="s">
        <v>538</v>
      </c>
      <c r="I586" s="12" t="s">
        <v>481</v>
      </c>
    </row>
    <row r="587" spans="1:9" x14ac:dyDescent="0.2">
      <c r="A587" s="479"/>
      <c r="B587" s="479"/>
      <c r="C587" s="476"/>
      <c r="D587" s="476"/>
      <c r="E587" s="479"/>
      <c r="F587" s="7" t="s">
        <v>95</v>
      </c>
      <c r="G587" s="7" t="s">
        <v>539</v>
      </c>
      <c r="H587" s="479"/>
      <c r="I587" s="7" t="s">
        <v>483</v>
      </c>
    </row>
    <row r="588" spans="1:9" x14ac:dyDescent="0.2">
      <c r="A588" s="12">
        <v>1</v>
      </c>
      <c r="B588" s="1" t="s">
        <v>540</v>
      </c>
      <c r="C588" s="473" t="s">
        <v>541</v>
      </c>
      <c r="D588" s="475" t="s">
        <v>541</v>
      </c>
      <c r="E588" s="475" t="s">
        <v>9</v>
      </c>
      <c r="F588" s="12" t="s">
        <v>542</v>
      </c>
      <c r="G588" s="12" t="s">
        <v>542</v>
      </c>
      <c r="H588" s="475" t="s">
        <v>543</v>
      </c>
      <c r="I588" s="7" t="s">
        <v>544</v>
      </c>
    </row>
    <row r="589" spans="1:9" x14ac:dyDescent="0.2">
      <c r="A589" s="7"/>
      <c r="B589" s="6" t="s">
        <v>545</v>
      </c>
      <c r="C589" s="474"/>
      <c r="D589" s="476"/>
      <c r="E589" s="476"/>
      <c r="F589" s="250" t="s">
        <v>541</v>
      </c>
      <c r="G589" s="250" t="s">
        <v>541</v>
      </c>
      <c r="H589" s="476"/>
      <c r="I589" s="7" t="s">
        <v>546</v>
      </c>
    </row>
    <row r="590" spans="1:9" x14ac:dyDescent="0.2">
      <c r="A590" s="12">
        <v>2</v>
      </c>
      <c r="B590" s="1" t="s">
        <v>547</v>
      </c>
      <c r="C590" s="475" t="s">
        <v>548</v>
      </c>
      <c r="D590" s="475" t="s">
        <v>548</v>
      </c>
      <c r="E590" s="475" t="s">
        <v>9</v>
      </c>
      <c r="F590" s="12" t="s">
        <v>549</v>
      </c>
      <c r="G590" s="12" t="s">
        <v>549</v>
      </c>
      <c r="H590" s="475" t="s">
        <v>543</v>
      </c>
      <c r="I590" s="7" t="s">
        <v>550</v>
      </c>
    </row>
    <row r="591" spans="1:9" x14ac:dyDescent="0.2">
      <c r="A591" s="7"/>
      <c r="B591" s="6" t="s">
        <v>545</v>
      </c>
      <c r="C591" s="476"/>
      <c r="D591" s="476"/>
      <c r="E591" s="476"/>
      <c r="F591" s="7" t="s">
        <v>548</v>
      </c>
      <c r="G591" s="7" t="s">
        <v>548</v>
      </c>
      <c r="H591" s="476"/>
      <c r="I591" s="7" t="s">
        <v>551</v>
      </c>
    </row>
    <row r="592" spans="1:9" x14ac:dyDescent="0.2">
      <c r="A592" s="12">
        <v>3</v>
      </c>
      <c r="B592" s="1" t="s">
        <v>552</v>
      </c>
      <c r="C592" s="475" t="s">
        <v>553</v>
      </c>
      <c r="D592" s="475" t="s">
        <v>553</v>
      </c>
      <c r="E592" s="475" t="s">
        <v>9</v>
      </c>
      <c r="F592" s="12" t="s">
        <v>554</v>
      </c>
      <c r="G592" s="12" t="s">
        <v>554</v>
      </c>
      <c r="H592" s="475" t="s">
        <v>543</v>
      </c>
      <c r="I592" s="7" t="s">
        <v>555</v>
      </c>
    </row>
    <row r="593" spans="1:9" x14ac:dyDescent="0.2">
      <c r="A593" s="7"/>
      <c r="B593" s="6" t="s">
        <v>545</v>
      </c>
      <c r="C593" s="476"/>
      <c r="D593" s="476"/>
      <c r="E593" s="476"/>
      <c r="F593" s="7" t="s">
        <v>553</v>
      </c>
      <c r="G593" s="7" t="s">
        <v>553</v>
      </c>
      <c r="H593" s="476"/>
      <c r="I593" s="7" t="s">
        <v>556</v>
      </c>
    </row>
    <row r="594" spans="1:9" x14ac:dyDescent="0.2">
      <c r="A594" s="12">
        <v>4</v>
      </c>
      <c r="B594" s="1" t="s">
        <v>557</v>
      </c>
      <c r="C594" s="475" t="s">
        <v>558</v>
      </c>
      <c r="D594" s="475" t="s">
        <v>558</v>
      </c>
      <c r="E594" s="475" t="s">
        <v>9</v>
      </c>
      <c r="F594" s="12" t="s">
        <v>554</v>
      </c>
      <c r="G594" s="12" t="s">
        <v>554</v>
      </c>
      <c r="H594" s="475" t="s">
        <v>543</v>
      </c>
      <c r="I594" s="7" t="s">
        <v>559</v>
      </c>
    </row>
    <row r="595" spans="1:9" x14ac:dyDescent="0.2">
      <c r="A595" s="7"/>
      <c r="B595" s="6" t="s">
        <v>560</v>
      </c>
      <c r="C595" s="476"/>
      <c r="D595" s="476"/>
      <c r="E595" s="476"/>
      <c r="F595" s="7" t="s">
        <v>558</v>
      </c>
      <c r="G595" s="7" t="s">
        <v>558</v>
      </c>
      <c r="H595" s="476"/>
      <c r="I595" s="7" t="s">
        <v>561</v>
      </c>
    </row>
    <row r="596" spans="1:9" x14ac:dyDescent="0.2">
      <c r="A596" s="12">
        <v>5</v>
      </c>
      <c r="B596" s="1" t="s">
        <v>1858</v>
      </c>
      <c r="C596" s="475" t="s">
        <v>562</v>
      </c>
      <c r="D596" s="480" t="s">
        <v>562</v>
      </c>
      <c r="E596" s="475" t="s">
        <v>9</v>
      </c>
      <c r="F596" s="12" t="s">
        <v>554</v>
      </c>
      <c r="G596" s="12" t="s">
        <v>554</v>
      </c>
      <c r="H596" s="475" t="s">
        <v>543</v>
      </c>
      <c r="I596" s="7" t="s">
        <v>563</v>
      </c>
    </row>
    <row r="597" spans="1:9" x14ac:dyDescent="0.2">
      <c r="A597" s="7"/>
      <c r="B597" s="6" t="s">
        <v>545</v>
      </c>
      <c r="C597" s="476"/>
      <c r="D597" s="476"/>
      <c r="E597" s="476"/>
      <c r="F597" s="251" t="s">
        <v>562</v>
      </c>
      <c r="G597" s="251" t="s">
        <v>562</v>
      </c>
      <c r="H597" s="476"/>
      <c r="I597" s="7" t="s">
        <v>564</v>
      </c>
    </row>
    <row r="598" spans="1:9" x14ac:dyDescent="0.2">
      <c r="A598" s="12">
        <v>6</v>
      </c>
      <c r="B598" s="1" t="s">
        <v>565</v>
      </c>
      <c r="C598" s="475" t="s">
        <v>566</v>
      </c>
      <c r="D598" s="475" t="s">
        <v>566</v>
      </c>
      <c r="E598" s="475" t="s">
        <v>9</v>
      </c>
      <c r="F598" s="12" t="s">
        <v>554</v>
      </c>
      <c r="G598" s="12" t="s">
        <v>554</v>
      </c>
      <c r="H598" s="475" t="s">
        <v>543</v>
      </c>
      <c r="I598" s="7" t="s">
        <v>567</v>
      </c>
    </row>
    <row r="599" spans="1:9" x14ac:dyDescent="0.2">
      <c r="A599" s="7"/>
      <c r="B599" s="6" t="s">
        <v>545</v>
      </c>
      <c r="C599" s="476"/>
      <c r="D599" s="476"/>
      <c r="E599" s="476"/>
      <c r="F599" s="7" t="s">
        <v>566</v>
      </c>
      <c r="G599" s="7" t="s">
        <v>566</v>
      </c>
      <c r="H599" s="476"/>
      <c r="I599" s="7" t="s">
        <v>564</v>
      </c>
    </row>
    <row r="600" spans="1:9" x14ac:dyDescent="0.2">
      <c r="A600" s="12">
        <v>7</v>
      </c>
      <c r="B600" s="1" t="s">
        <v>568</v>
      </c>
      <c r="C600" s="475" t="s">
        <v>569</v>
      </c>
      <c r="D600" s="475" t="s">
        <v>569</v>
      </c>
      <c r="E600" s="475" t="s">
        <v>9</v>
      </c>
      <c r="F600" s="12" t="s">
        <v>554</v>
      </c>
      <c r="G600" s="12" t="s">
        <v>554</v>
      </c>
      <c r="H600" s="475" t="s">
        <v>543</v>
      </c>
      <c r="I600" s="7" t="s">
        <v>570</v>
      </c>
    </row>
    <row r="601" spans="1:9" x14ac:dyDescent="0.2">
      <c r="A601" s="7"/>
      <c r="B601" s="6" t="s">
        <v>545</v>
      </c>
      <c r="C601" s="476"/>
      <c r="D601" s="476"/>
      <c r="E601" s="476"/>
      <c r="F601" s="7" t="s">
        <v>569</v>
      </c>
      <c r="G601" s="7" t="s">
        <v>569</v>
      </c>
      <c r="H601" s="476"/>
      <c r="I601" s="7" t="s">
        <v>571</v>
      </c>
    </row>
    <row r="602" spans="1:9" x14ac:dyDescent="0.2">
      <c r="A602" s="12">
        <v>8</v>
      </c>
      <c r="B602" s="1" t="s">
        <v>572</v>
      </c>
      <c r="C602" s="475" t="s">
        <v>573</v>
      </c>
      <c r="D602" s="475" t="s">
        <v>573</v>
      </c>
      <c r="E602" s="475" t="s">
        <v>9</v>
      </c>
      <c r="F602" s="12" t="s">
        <v>574</v>
      </c>
      <c r="G602" s="12" t="s">
        <v>574</v>
      </c>
      <c r="H602" s="475" t="s">
        <v>543</v>
      </c>
      <c r="I602" s="7" t="s">
        <v>575</v>
      </c>
    </row>
    <row r="603" spans="1:9" x14ac:dyDescent="0.2">
      <c r="A603" s="7"/>
      <c r="B603" s="4" t="s">
        <v>560</v>
      </c>
      <c r="C603" s="476"/>
      <c r="D603" s="476"/>
      <c r="E603" s="476"/>
      <c r="F603" s="7" t="s">
        <v>573</v>
      </c>
      <c r="G603" s="7" t="s">
        <v>573</v>
      </c>
      <c r="H603" s="476"/>
      <c r="I603" s="7" t="s">
        <v>546</v>
      </c>
    </row>
    <row r="604" spans="1:9" x14ac:dyDescent="0.2">
      <c r="A604" s="104">
        <v>9</v>
      </c>
      <c r="B604" s="252" t="s">
        <v>576</v>
      </c>
      <c r="C604" s="485" t="s">
        <v>577</v>
      </c>
      <c r="D604" s="475" t="s">
        <v>577</v>
      </c>
      <c r="E604" s="475" t="s">
        <v>9</v>
      </c>
      <c r="F604" s="12" t="s">
        <v>578</v>
      </c>
      <c r="G604" s="12" t="s">
        <v>578</v>
      </c>
      <c r="H604" s="475" t="s">
        <v>543</v>
      </c>
      <c r="I604" s="7" t="s">
        <v>579</v>
      </c>
    </row>
    <row r="605" spans="1:9" x14ac:dyDescent="0.2">
      <c r="A605" s="105"/>
      <c r="B605" s="253" t="s">
        <v>545</v>
      </c>
      <c r="C605" s="486"/>
      <c r="D605" s="476"/>
      <c r="E605" s="476"/>
      <c r="F605" s="7" t="s">
        <v>577</v>
      </c>
      <c r="G605" s="7" t="s">
        <v>577</v>
      </c>
      <c r="H605" s="476"/>
      <c r="I605" s="7" t="s">
        <v>580</v>
      </c>
    </row>
    <row r="606" spans="1:9" x14ac:dyDescent="0.2">
      <c r="A606" s="12">
        <v>10</v>
      </c>
      <c r="B606" s="1" t="s">
        <v>92</v>
      </c>
      <c r="C606" s="475" t="s">
        <v>581</v>
      </c>
      <c r="D606" s="475" t="s">
        <v>581</v>
      </c>
      <c r="E606" s="475" t="s">
        <v>9</v>
      </c>
      <c r="F606" s="12" t="s">
        <v>554</v>
      </c>
      <c r="G606" s="12" t="s">
        <v>554</v>
      </c>
      <c r="H606" s="475" t="s">
        <v>543</v>
      </c>
      <c r="I606" s="254" t="s">
        <v>582</v>
      </c>
    </row>
    <row r="607" spans="1:9" x14ac:dyDescent="0.2">
      <c r="A607" s="7"/>
      <c r="B607" s="6" t="s">
        <v>583</v>
      </c>
      <c r="C607" s="476"/>
      <c r="D607" s="476"/>
      <c r="E607" s="476"/>
      <c r="F607" s="7" t="s">
        <v>581</v>
      </c>
      <c r="G607" s="7" t="s">
        <v>581</v>
      </c>
      <c r="H607" s="476"/>
      <c r="I607" s="7" t="s">
        <v>584</v>
      </c>
    </row>
    <row r="608" spans="1:9" x14ac:dyDescent="0.2">
      <c r="A608" s="12">
        <v>11</v>
      </c>
      <c r="B608" s="1" t="s">
        <v>585</v>
      </c>
      <c r="C608" s="481" t="s">
        <v>586</v>
      </c>
      <c r="D608" s="475" t="s">
        <v>586</v>
      </c>
      <c r="E608" s="475" t="s">
        <v>9</v>
      </c>
      <c r="F608" s="12" t="s">
        <v>554</v>
      </c>
      <c r="G608" s="12" t="s">
        <v>554</v>
      </c>
      <c r="H608" s="475" t="s">
        <v>543</v>
      </c>
      <c r="I608" s="254" t="s">
        <v>587</v>
      </c>
    </row>
    <row r="609" spans="1:9" x14ac:dyDescent="0.2">
      <c r="A609" s="7"/>
      <c r="B609" s="6" t="s">
        <v>588</v>
      </c>
      <c r="C609" s="482"/>
      <c r="D609" s="476"/>
      <c r="E609" s="476"/>
      <c r="F609" s="7" t="s">
        <v>586</v>
      </c>
      <c r="G609" s="7" t="s">
        <v>586</v>
      </c>
      <c r="H609" s="476"/>
      <c r="I609" s="7" t="s">
        <v>589</v>
      </c>
    </row>
    <row r="610" spans="1:9" x14ac:dyDescent="0.2">
      <c r="A610" s="12">
        <v>12</v>
      </c>
      <c r="B610" s="1" t="s">
        <v>590</v>
      </c>
      <c r="C610" s="483" t="s">
        <v>591</v>
      </c>
      <c r="D610" s="475" t="s">
        <v>591</v>
      </c>
      <c r="E610" s="475" t="s">
        <v>9</v>
      </c>
      <c r="F610" s="12" t="s">
        <v>554</v>
      </c>
      <c r="G610" s="12" t="s">
        <v>554</v>
      </c>
      <c r="H610" s="475" t="s">
        <v>543</v>
      </c>
      <c r="I610" s="254" t="s">
        <v>592</v>
      </c>
    </row>
    <row r="611" spans="1:9" x14ac:dyDescent="0.2">
      <c r="A611" s="7"/>
      <c r="B611" s="6" t="s">
        <v>545</v>
      </c>
      <c r="C611" s="484"/>
      <c r="D611" s="476"/>
      <c r="E611" s="476"/>
      <c r="F611" s="7" t="s">
        <v>591</v>
      </c>
      <c r="G611" s="7" t="s">
        <v>591</v>
      </c>
      <c r="H611" s="476"/>
      <c r="I611" s="7" t="s">
        <v>564</v>
      </c>
    </row>
    <row r="612" spans="1:9" x14ac:dyDescent="0.2">
      <c r="A612" s="12">
        <v>13</v>
      </c>
      <c r="B612" s="1" t="s">
        <v>593</v>
      </c>
      <c r="C612" s="475" t="s">
        <v>594</v>
      </c>
      <c r="D612" s="475" t="s">
        <v>594</v>
      </c>
      <c r="E612" s="475" t="s">
        <v>9</v>
      </c>
      <c r="F612" s="12" t="s">
        <v>595</v>
      </c>
      <c r="G612" s="12" t="s">
        <v>595</v>
      </c>
      <c r="H612" s="475" t="s">
        <v>543</v>
      </c>
      <c r="I612" s="254" t="s">
        <v>596</v>
      </c>
    </row>
    <row r="613" spans="1:9" x14ac:dyDescent="0.2">
      <c r="A613" s="7"/>
      <c r="B613" s="6" t="s">
        <v>545</v>
      </c>
      <c r="C613" s="476"/>
      <c r="D613" s="476"/>
      <c r="E613" s="476"/>
      <c r="F613" s="7" t="s">
        <v>594</v>
      </c>
      <c r="G613" s="7" t="s">
        <v>594</v>
      </c>
      <c r="H613" s="476"/>
      <c r="I613" s="7" t="s">
        <v>597</v>
      </c>
    </row>
    <row r="614" spans="1:9" x14ac:dyDescent="0.2">
      <c r="A614" s="32">
        <v>14</v>
      </c>
      <c r="B614" s="1" t="s">
        <v>598</v>
      </c>
      <c r="C614" s="475" t="s">
        <v>548</v>
      </c>
      <c r="D614" s="475" t="s">
        <v>548</v>
      </c>
      <c r="E614" s="475" t="s">
        <v>9</v>
      </c>
      <c r="F614" s="12" t="s">
        <v>554</v>
      </c>
      <c r="G614" s="12" t="s">
        <v>554</v>
      </c>
      <c r="H614" s="475" t="s">
        <v>543</v>
      </c>
      <c r="I614" s="254" t="s">
        <v>599</v>
      </c>
    </row>
    <row r="615" spans="1:9" x14ac:dyDescent="0.2">
      <c r="A615" s="7"/>
      <c r="B615" s="6" t="s">
        <v>600</v>
      </c>
      <c r="C615" s="476"/>
      <c r="D615" s="476"/>
      <c r="E615" s="476"/>
      <c r="F615" s="7" t="s">
        <v>548</v>
      </c>
      <c r="G615" s="7" t="s">
        <v>548</v>
      </c>
      <c r="H615" s="476"/>
      <c r="I615" s="7" t="s">
        <v>571</v>
      </c>
    </row>
    <row r="616" spans="1:9" x14ac:dyDescent="0.2">
      <c r="A616" s="12">
        <v>15</v>
      </c>
      <c r="B616" s="255" t="s">
        <v>92</v>
      </c>
      <c r="C616" s="475" t="s">
        <v>601</v>
      </c>
      <c r="D616" s="475" t="s">
        <v>601</v>
      </c>
      <c r="E616" s="475" t="s">
        <v>9</v>
      </c>
      <c r="F616" s="12" t="s">
        <v>602</v>
      </c>
      <c r="G616" s="12" t="s">
        <v>602</v>
      </c>
      <c r="H616" s="475" t="s">
        <v>543</v>
      </c>
      <c r="I616" s="254" t="s">
        <v>603</v>
      </c>
    </row>
    <row r="617" spans="1:9" x14ac:dyDescent="0.2">
      <c r="A617" s="7"/>
      <c r="B617" s="6" t="s">
        <v>604</v>
      </c>
      <c r="C617" s="476"/>
      <c r="D617" s="476"/>
      <c r="E617" s="476"/>
      <c r="F617" s="256" t="s">
        <v>601</v>
      </c>
      <c r="G617" s="256" t="s">
        <v>601</v>
      </c>
      <c r="H617" s="476"/>
      <c r="I617" s="7" t="s">
        <v>551</v>
      </c>
    </row>
    <row r="618" spans="1:9" x14ac:dyDescent="0.2">
      <c r="A618" s="12">
        <v>16</v>
      </c>
      <c r="B618" s="1" t="s">
        <v>605</v>
      </c>
      <c r="C618" s="475" t="s">
        <v>606</v>
      </c>
      <c r="D618" s="475" t="s">
        <v>606</v>
      </c>
      <c r="E618" s="475" t="s">
        <v>9</v>
      </c>
      <c r="F618" s="12" t="s">
        <v>607</v>
      </c>
      <c r="G618" s="12" t="s">
        <v>607</v>
      </c>
      <c r="H618" s="475" t="s">
        <v>543</v>
      </c>
      <c r="I618" s="254" t="s">
        <v>608</v>
      </c>
    </row>
    <row r="619" spans="1:9" x14ac:dyDescent="0.2">
      <c r="A619" s="7"/>
      <c r="B619" s="6" t="s">
        <v>545</v>
      </c>
      <c r="C619" s="476"/>
      <c r="D619" s="476"/>
      <c r="E619" s="476"/>
      <c r="F619" s="250" t="s">
        <v>606</v>
      </c>
      <c r="G619" s="250" t="s">
        <v>606</v>
      </c>
      <c r="H619" s="476"/>
      <c r="I619" s="7" t="s">
        <v>551</v>
      </c>
    </row>
    <row r="620" spans="1:9" x14ac:dyDescent="0.2">
      <c r="A620" s="12">
        <v>17</v>
      </c>
      <c r="B620" s="1" t="s">
        <v>609</v>
      </c>
      <c r="C620" s="475" t="s">
        <v>610</v>
      </c>
      <c r="D620" s="475" t="s">
        <v>610</v>
      </c>
      <c r="E620" s="475" t="s">
        <v>9</v>
      </c>
      <c r="F620" s="12" t="s">
        <v>607</v>
      </c>
      <c r="G620" s="12" t="s">
        <v>607</v>
      </c>
      <c r="H620" s="475" t="s">
        <v>543</v>
      </c>
      <c r="I620" s="254" t="s">
        <v>611</v>
      </c>
    </row>
    <row r="621" spans="1:9" x14ac:dyDescent="0.2">
      <c r="A621" s="7"/>
      <c r="B621" s="6" t="s">
        <v>545</v>
      </c>
      <c r="C621" s="476"/>
      <c r="D621" s="476"/>
      <c r="E621" s="476"/>
      <c r="F621" s="250"/>
      <c r="G621" s="250" t="s">
        <v>610</v>
      </c>
      <c r="H621" s="476"/>
      <c r="I621" s="7" t="s">
        <v>612</v>
      </c>
    </row>
    <row r="622" spans="1:9" x14ac:dyDescent="0.2">
      <c r="A622" s="12">
        <v>18</v>
      </c>
      <c r="B622" s="1" t="s">
        <v>456</v>
      </c>
      <c r="C622" s="483" t="s">
        <v>613</v>
      </c>
      <c r="D622" s="475" t="s">
        <v>613</v>
      </c>
      <c r="E622" s="475" t="s">
        <v>9</v>
      </c>
      <c r="F622" s="12" t="s">
        <v>614</v>
      </c>
      <c r="G622" s="12" t="s">
        <v>614</v>
      </c>
      <c r="H622" s="475" t="s">
        <v>543</v>
      </c>
      <c r="I622" s="254" t="s">
        <v>615</v>
      </c>
    </row>
    <row r="623" spans="1:9" x14ac:dyDescent="0.2">
      <c r="A623" s="7"/>
      <c r="B623" s="6" t="s">
        <v>616</v>
      </c>
      <c r="C623" s="484"/>
      <c r="D623" s="476"/>
      <c r="E623" s="476"/>
      <c r="F623" s="7" t="s">
        <v>613</v>
      </c>
      <c r="G623" s="7" t="s">
        <v>613</v>
      </c>
      <c r="H623" s="476"/>
      <c r="I623" s="7" t="s">
        <v>551</v>
      </c>
    </row>
    <row r="624" spans="1:9" x14ac:dyDescent="0.2">
      <c r="A624" s="12">
        <v>19</v>
      </c>
      <c r="B624" s="1" t="s">
        <v>92</v>
      </c>
      <c r="C624" s="475" t="s">
        <v>617</v>
      </c>
      <c r="D624" s="473" t="s">
        <v>617</v>
      </c>
      <c r="E624" s="475" t="s">
        <v>9</v>
      </c>
      <c r="F624" s="12" t="s">
        <v>554</v>
      </c>
      <c r="G624" s="12" t="s">
        <v>554</v>
      </c>
      <c r="H624" s="475" t="s">
        <v>543</v>
      </c>
      <c r="I624" s="254" t="s">
        <v>618</v>
      </c>
    </row>
    <row r="625" spans="1:9" x14ac:dyDescent="0.2">
      <c r="A625" s="7"/>
      <c r="B625" s="6" t="s">
        <v>560</v>
      </c>
      <c r="C625" s="476"/>
      <c r="D625" s="476"/>
      <c r="E625" s="476"/>
      <c r="F625" s="7" t="s">
        <v>617</v>
      </c>
      <c r="G625" s="7" t="s">
        <v>617</v>
      </c>
      <c r="H625" s="476"/>
      <c r="I625" s="7" t="s">
        <v>546</v>
      </c>
    </row>
    <row r="626" spans="1:9" x14ac:dyDescent="0.2">
      <c r="A626" s="12">
        <v>20</v>
      </c>
      <c r="B626" s="1" t="s">
        <v>619</v>
      </c>
      <c r="C626" s="475" t="s">
        <v>620</v>
      </c>
      <c r="D626" s="475" t="s">
        <v>620</v>
      </c>
      <c r="E626" s="475" t="s">
        <v>9</v>
      </c>
      <c r="F626" s="12" t="s">
        <v>554</v>
      </c>
      <c r="G626" s="12" t="s">
        <v>554</v>
      </c>
      <c r="H626" s="475" t="s">
        <v>543</v>
      </c>
      <c r="I626" s="254" t="s">
        <v>621</v>
      </c>
    </row>
    <row r="627" spans="1:9" x14ac:dyDescent="0.2">
      <c r="A627" s="7"/>
      <c r="B627" s="6" t="s">
        <v>545</v>
      </c>
      <c r="C627" s="476"/>
      <c r="D627" s="476"/>
      <c r="E627" s="476"/>
      <c r="F627" s="7" t="s">
        <v>620</v>
      </c>
      <c r="G627" s="7" t="s">
        <v>620</v>
      </c>
      <c r="H627" s="476"/>
      <c r="I627" s="7" t="s">
        <v>546</v>
      </c>
    </row>
    <row r="628" spans="1:9" x14ac:dyDescent="0.2">
      <c r="A628" s="12">
        <v>21</v>
      </c>
      <c r="B628" s="1" t="s">
        <v>92</v>
      </c>
      <c r="C628" s="475" t="s">
        <v>622</v>
      </c>
      <c r="D628" s="475" t="s">
        <v>622</v>
      </c>
      <c r="E628" s="475" t="s">
        <v>9</v>
      </c>
      <c r="F628" s="12" t="s">
        <v>614</v>
      </c>
      <c r="G628" s="12" t="s">
        <v>614</v>
      </c>
      <c r="H628" s="475" t="s">
        <v>543</v>
      </c>
      <c r="I628" s="254" t="s">
        <v>623</v>
      </c>
    </row>
    <row r="629" spans="1:9" x14ac:dyDescent="0.2">
      <c r="A629" s="7"/>
      <c r="B629" s="6" t="s">
        <v>624</v>
      </c>
      <c r="C629" s="476"/>
      <c r="D629" s="476"/>
      <c r="E629" s="476"/>
      <c r="F629" s="7" t="s">
        <v>622</v>
      </c>
      <c r="G629" s="7" t="s">
        <v>622</v>
      </c>
      <c r="H629" s="476"/>
      <c r="I629" s="7" t="s">
        <v>556</v>
      </c>
    </row>
    <row r="630" spans="1:9" x14ac:dyDescent="0.2">
      <c r="A630" s="12">
        <v>22</v>
      </c>
      <c r="B630" s="1" t="s">
        <v>625</v>
      </c>
      <c r="C630" s="475" t="s">
        <v>626</v>
      </c>
      <c r="D630" s="475" t="s">
        <v>626</v>
      </c>
      <c r="E630" s="475" t="s">
        <v>9</v>
      </c>
      <c r="F630" s="12" t="s">
        <v>627</v>
      </c>
      <c r="G630" s="12" t="s">
        <v>627</v>
      </c>
      <c r="H630" s="475" t="s">
        <v>543</v>
      </c>
      <c r="I630" s="254" t="s">
        <v>628</v>
      </c>
    </row>
    <row r="631" spans="1:9" x14ac:dyDescent="0.2">
      <c r="A631" s="7"/>
      <c r="B631" s="6" t="s">
        <v>560</v>
      </c>
      <c r="C631" s="476"/>
      <c r="D631" s="476"/>
      <c r="E631" s="476"/>
      <c r="F631" s="7" t="s">
        <v>626</v>
      </c>
      <c r="G631" s="7" t="s">
        <v>626</v>
      </c>
      <c r="H631" s="476"/>
      <c r="I631" s="257" t="s">
        <v>629</v>
      </c>
    </row>
    <row r="632" spans="1:9" x14ac:dyDescent="0.2">
      <c r="A632" s="12">
        <v>23</v>
      </c>
      <c r="B632" s="1" t="s">
        <v>630</v>
      </c>
      <c r="C632" s="475" t="s">
        <v>631</v>
      </c>
      <c r="D632" s="475" t="s">
        <v>631</v>
      </c>
      <c r="E632" s="475" t="s">
        <v>9</v>
      </c>
      <c r="F632" s="12" t="s">
        <v>554</v>
      </c>
      <c r="G632" s="12" t="s">
        <v>554</v>
      </c>
      <c r="H632" s="475" t="s">
        <v>543</v>
      </c>
      <c r="I632" s="254" t="s">
        <v>632</v>
      </c>
    </row>
    <row r="633" spans="1:9" x14ac:dyDescent="0.2">
      <c r="A633" s="7"/>
      <c r="B633" s="6" t="s">
        <v>588</v>
      </c>
      <c r="C633" s="476"/>
      <c r="D633" s="476"/>
      <c r="E633" s="476"/>
      <c r="F633" s="251" t="s">
        <v>631</v>
      </c>
      <c r="G633" s="251" t="s">
        <v>631</v>
      </c>
      <c r="H633" s="476"/>
      <c r="I633" s="7" t="s">
        <v>561</v>
      </c>
    </row>
    <row r="634" spans="1:9" x14ac:dyDescent="0.2">
      <c r="A634" s="12">
        <v>24</v>
      </c>
      <c r="B634" s="1" t="s">
        <v>92</v>
      </c>
      <c r="C634" s="481" t="s">
        <v>633</v>
      </c>
      <c r="D634" s="481" t="s">
        <v>633</v>
      </c>
      <c r="E634" s="475" t="s">
        <v>9</v>
      </c>
      <c r="F634" s="12" t="s">
        <v>634</v>
      </c>
      <c r="G634" s="12" t="s">
        <v>634</v>
      </c>
      <c r="H634" s="475" t="s">
        <v>543</v>
      </c>
      <c r="I634" s="254" t="s">
        <v>635</v>
      </c>
    </row>
    <row r="635" spans="1:9" x14ac:dyDescent="0.2">
      <c r="A635" s="7"/>
      <c r="B635" s="6" t="s">
        <v>588</v>
      </c>
      <c r="C635" s="482"/>
      <c r="D635" s="482"/>
      <c r="E635" s="476"/>
      <c r="F635" s="7" t="s">
        <v>633</v>
      </c>
      <c r="G635" s="7" t="s">
        <v>633</v>
      </c>
      <c r="H635" s="476"/>
      <c r="I635" s="7" t="s">
        <v>561</v>
      </c>
    </row>
    <row r="636" spans="1:9" x14ac:dyDescent="0.2">
      <c r="A636" s="12">
        <v>25</v>
      </c>
      <c r="B636" s="217" t="s">
        <v>92</v>
      </c>
      <c r="C636" s="480" t="s">
        <v>636</v>
      </c>
      <c r="D636" s="475" t="s">
        <v>636</v>
      </c>
      <c r="E636" s="475" t="s">
        <v>9</v>
      </c>
      <c r="F636" s="12" t="s">
        <v>637</v>
      </c>
      <c r="G636" s="12" t="s">
        <v>637</v>
      </c>
      <c r="H636" s="475" t="s">
        <v>543</v>
      </c>
      <c r="I636" s="254" t="s">
        <v>638</v>
      </c>
    </row>
    <row r="637" spans="1:9" x14ac:dyDescent="0.2">
      <c r="A637" s="8"/>
      <c r="B637" s="258" t="s">
        <v>588</v>
      </c>
      <c r="C637" s="487"/>
      <c r="D637" s="487"/>
      <c r="E637" s="487"/>
      <c r="F637" s="8" t="s">
        <v>636</v>
      </c>
      <c r="G637" s="8" t="s">
        <v>636</v>
      </c>
      <c r="H637" s="487"/>
      <c r="I637" s="8" t="s">
        <v>571</v>
      </c>
    </row>
    <row r="638" spans="1:9" x14ac:dyDescent="0.2">
      <c r="A638" s="12">
        <v>26</v>
      </c>
      <c r="B638" s="217" t="s">
        <v>639</v>
      </c>
      <c r="C638" s="475" t="s">
        <v>640</v>
      </c>
      <c r="D638" s="475" t="s">
        <v>640</v>
      </c>
      <c r="E638" s="475" t="s">
        <v>9</v>
      </c>
      <c r="F638" s="12" t="s">
        <v>641</v>
      </c>
      <c r="G638" s="12" t="s">
        <v>641</v>
      </c>
      <c r="H638" s="475" t="s">
        <v>543</v>
      </c>
      <c r="I638" s="254" t="s">
        <v>596</v>
      </c>
    </row>
    <row r="639" spans="1:9" x14ac:dyDescent="0.2">
      <c r="A639" s="7"/>
      <c r="B639" s="259" t="s">
        <v>583</v>
      </c>
      <c r="C639" s="476"/>
      <c r="D639" s="476"/>
      <c r="E639" s="476"/>
      <c r="F639" s="7" t="s">
        <v>640</v>
      </c>
      <c r="G639" s="7" t="s">
        <v>640</v>
      </c>
      <c r="H639" s="476"/>
      <c r="I639" s="7" t="s">
        <v>642</v>
      </c>
    </row>
    <row r="640" spans="1:9" x14ac:dyDescent="0.2">
      <c r="A640" s="32">
        <v>27</v>
      </c>
      <c r="B640" s="217" t="s">
        <v>639</v>
      </c>
      <c r="C640" s="475" t="s">
        <v>631</v>
      </c>
      <c r="D640" s="475" t="s">
        <v>631</v>
      </c>
      <c r="E640" s="475" t="s">
        <v>9</v>
      </c>
      <c r="F640" s="12" t="s">
        <v>643</v>
      </c>
      <c r="G640" s="12" t="s">
        <v>643</v>
      </c>
      <c r="H640" s="475" t="s">
        <v>543</v>
      </c>
      <c r="I640" s="254" t="s">
        <v>644</v>
      </c>
    </row>
    <row r="641" spans="1:9" x14ac:dyDescent="0.2">
      <c r="A641" s="7"/>
      <c r="B641" s="259" t="s">
        <v>588</v>
      </c>
      <c r="C641" s="476"/>
      <c r="D641" s="476"/>
      <c r="E641" s="476"/>
      <c r="F641" s="8" t="s">
        <v>631</v>
      </c>
      <c r="G641" s="8" t="s">
        <v>631</v>
      </c>
      <c r="H641" s="476"/>
      <c r="I641" s="7" t="s">
        <v>642</v>
      </c>
    </row>
    <row r="642" spans="1:9" x14ac:dyDescent="0.2">
      <c r="A642" s="12">
        <v>28</v>
      </c>
      <c r="B642" s="217" t="s">
        <v>639</v>
      </c>
      <c r="C642" s="475" t="s">
        <v>631</v>
      </c>
      <c r="D642" s="475" t="s">
        <v>631</v>
      </c>
      <c r="E642" s="488" t="s">
        <v>9</v>
      </c>
      <c r="F642" s="12" t="s">
        <v>643</v>
      </c>
      <c r="G642" s="12" t="s">
        <v>643</v>
      </c>
      <c r="H642" s="490" t="s">
        <v>543</v>
      </c>
      <c r="I642" s="254" t="s">
        <v>644</v>
      </c>
    </row>
    <row r="643" spans="1:9" x14ac:dyDescent="0.2">
      <c r="A643" s="7"/>
      <c r="B643" s="259" t="s">
        <v>588</v>
      </c>
      <c r="C643" s="476"/>
      <c r="D643" s="476"/>
      <c r="E643" s="489"/>
      <c r="F643" s="7" t="s">
        <v>631</v>
      </c>
      <c r="G643" s="7" t="s">
        <v>631</v>
      </c>
      <c r="H643" s="491"/>
      <c r="I643" s="7" t="s">
        <v>642</v>
      </c>
    </row>
    <row r="644" spans="1:9" x14ac:dyDescent="0.2">
      <c r="A644" s="12">
        <v>29</v>
      </c>
      <c r="B644" s="217" t="s">
        <v>16</v>
      </c>
      <c r="C644" s="475" t="s">
        <v>645</v>
      </c>
      <c r="D644" s="475" t="s">
        <v>645</v>
      </c>
      <c r="E644" s="488" t="s">
        <v>9</v>
      </c>
      <c r="F644" s="12" t="s">
        <v>646</v>
      </c>
      <c r="G644" s="12" t="s">
        <v>646</v>
      </c>
      <c r="H644" s="490" t="s">
        <v>543</v>
      </c>
      <c r="I644" s="254" t="s">
        <v>647</v>
      </c>
    </row>
    <row r="645" spans="1:9" x14ac:dyDescent="0.2">
      <c r="A645" s="7"/>
      <c r="B645" s="259" t="s">
        <v>545</v>
      </c>
      <c r="C645" s="476"/>
      <c r="D645" s="476"/>
      <c r="E645" s="489"/>
      <c r="F645" s="7" t="s">
        <v>645</v>
      </c>
      <c r="G645" s="7" t="s">
        <v>645</v>
      </c>
      <c r="H645" s="491"/>
      <c r="I645" s="7" t="s">
        <v>551</v>
      </c>
    </row>
    <row r="646" spans="1:9" x14ac:dyDescent="0.2">
      <c r="A646" s="12">
        <v>30</v>
      </c>
      <c r="B646" s="1" t="s">
        <v>648</v>
      </c>
      <c r="C646" s="475" t="s">
        <v>649</v>
      </c>
      <c r="D646" s="475" t="s">
        <v>649</v>
      </c>
      <c r="E646" s="488" t="s">
        <v>9</v>
      </c>
      <c r="F646" s="12" t="s">
        <v>650</v>
      </c>
      <c r="G646" s="12" t="s">
        <v>650</v>
      </c>
      <c r="H646" s="490" t="s">
        <v>543</v>
      </c>
      <c r="I646" s="254" t="s">
        <v>628</v>
      </c>
    </row>
    <row r="647" spans="1:9" x14ac:dyDescent="0.2">
      <c r="A647" s="7"/>
      <c r="B647" s="259" t="s">
        <v>545</v>
      </c>
      <c r="C647" s="476"/>
      <c r="D647" s="476"/>
      <c r="E647" s="489"/>
      <c r="F647" s="7" t="s">
        <v>649</v>
      </c>
      <c r="G647" s="7" t="s">
        <v>649</v>
      </c>
      <c r="H647" s="491"/>
      <c r="I647" s="7" t="s">
        <v>651</v>
      </c>
    </row>
    <row r="648" spans="1:9" x14ac:dyDescent="0.2">
      <c r="A648" s="12">
        <v>31</v>
      </c>
      <c r="B648" s="1" t="s">
        <v>652</v>
      </c>
      <c r="C648" s="473" t="s">
        <v>653</v>
      </c>
      <c r="D648" s="475" t="s">
        <v>653</v>
      </c>
      <c r="E648" s="488" t="s">
        <v>9</v>
      </c>
      <c r="F648" s="12" t="s">
        <v>654</v>
      </c>
      <c r="G648" s="12" t="s">
        <v>654</v>
      </c>
      <c r="H648" s="475" t="s">
        <v>543</v>
      </c>
      <c r="I648" s="254" t="s">
        <v>655</v>
      </c>
    </row>
    <row r="649" spans="1:9" x14ac:dyDescent="0.2">
      <c r="A649" s="7"/>
      <c r="B649" s="259" t="s">
        <v>545</v>
      </c>
      <c r="C649" s="476"/>
      <c r="D649" s="476"/>
      <c r="E649" s="489"/>
      <c r="F649" s="7" t="s">
        <v>653</v>
      </c>
      <c r="G649" s="7" t="s">
        <v>653</v>
      </c>
      <c r="H649" s="476"/>
      <c r="I649" s="7" t="s">
        <v>656</v>
      </c>
    </row>
    <row r="650" spans="1:9" x14ac:dyDescent="0.2">
      <c r="A650" s="12">
        <v>32</v>
      </c>
      <c r="B650" s="1" t="s">
        <v>565</v>
      </c>
      <c r="C650" s="475" t="s">
        <v>591</v>
      </c>
      <c r="D650" s="475" t="s">
        <v>591</v>
      </c>
      <c r="E650" s="488" t="s">
        <v>9</v>
      </c>
      <c r="F650" s="12" t="s">
        <v>554</v>
      </c>
      <c r="G650" s="12" t="s">
        <v>554</v>
      </c>
      <c r="H650" s="490" t="s">
        <v>543</v>
      </c>
      <c r="I650" s="254" t="s">
        <v>657</v>
      </c>
    </row>
    <row r="651" spans="1:9" x14ac:dyDescent="0.2">
      <c r="A651" s="7"/>
      <c r="B651" s="259" t="s">
        <v>545</v>
      </c>
      <c r="C651" s="476"/>
      <c r="D651" s="476"/>
      <c r="E651" s="489"/>
      <c r="F651" s="7" t="s">
        <v>591</v>
      </c>
      <c r="G651" s="7" t="s">
        <v>591</v>
      </c>
      <c r="H651" s="491"/>
      <c r="I651" s="7" t="s">
        <v>658</v>
      </c>
    </row>
    <row r="652" spans="1:9" x14ac:dyDescent="0.2">
      <c r="A652" s="12">
        <v>33</v>
      </c>
      <c r="B652" s="1" t="s">
        <v>659</v>
      </c>
      <c r="C652" s="473" t="s">
        <v>660</v>
      </c>
      <c r="D652" s="475" t="s">
        <v>660</v>
      </c>
      <c r="E652" s="488" t="s">
        <v>9</v>
      </c>
      <c r="F652" s="12" t="s">
        <v>554</v>
      </c>
      <c r="G652" s="12" t="s">
        <v>554</v>
      </c>
      <c r="H652" s="490" t="s">
        <v>543</v>
      </c>
      <c r="I652" s="254" t="s">
        <v>661</v>
      </c>
    </row>
    <row r="653" spans="1:9" x14ac:dyDescent="0.2">
      <c r="A653" s="7"/>
      <c r="B653" s="259" t="s">
        <v>560</v>
      </c>
      <c r="C653" s="476"/>
      <c r="D653" s="476"/>
      <c r="E653" s="489"/>
      <c r="F653" s="7" t="s">
        <v>660</v>
      </c>
      <c r="G653" s="7" t="s">
        <v>660</v>
      </c>
      <c r="H653" s="491"/>
      <c r="I653" s="7" t="s">
        <v>662</v>
      </c>
    </row>
    <row r="654" spans="1:9" x14ac:dyDescent="0.2">
      <c r="A654" s="12">
        <v>34</v>
      </c>
      <c r="B654" s="217" t="s">
        <v>572</v>
      </c>
      <c r="C654" s="475" t="s">
        <v>663</v>
      </c>
      <c r="D654" s="475" t="s">
        <v>663</v>
      </c>
      <c r="E654" s="488" t="s">
        <v>9</v>
      </c>
      <c r="F654" s="12" t="s">
        <v>664</v>
      </c>
      <c r="G654" s="12" t="s">
        <v>664</v>
      </c>
      <c r="H654" s="490" t="s">
        <v>543</v>
      </c>
      <c r="I654" s="254" t="s">
        <v>665</v>
      </c>
    </row>
    <row r="655" spans="1:9" x14ac:dyDescent="0.2">
      <c r="A655" s="7"/>
      <c r="B655" s="259" t="s">
        <v>560</v>
      </c>
      <c r="C655" s="476"/>
      <c r="D655" s="476"/>
      <c r="E655" s="489"/>
      <c r="F655" s="250" t="s">
        <v>663</v>
      </c>
      <c r="G655" s="250" t="s">
        <v>663</v>
      </c>
      <c r="H655" s="491"/>
      <c r="I655" s="7" t="s">
        <v>666</v>
      </c>
    </row>
    <row r="656" spans="1:9" x14ac:dyDescent="0.2">
      <c r="A656" s="12">
        <v>35</v>
      </c>
      <c r="B656" s="217" t="s">
        <v>667</v>
      </c>
      <c r="C656" s="475" t="s">
        <v>566</v>
      </c>
      <c r="D656" s="475" t="s">
        <v>566</v>
      </c>
      <c r="E656" s="488" t="s">
        <v>9</v>
      </c>
      <c r="F656" s="12" t="s">
        <v>668</v>
      </c>
      <c r="G656" s="12" t="s">
        <v>668</v>
      </c>
      <c r="H656" s="490" t="s">
        <v>543</v>
      </c>
      <c r="I656" s="254" t="s">
        <v>669</v>
      </c>
    </row>
    <row r="657" spans="1:9" x14ac:dyDescent="0.2">
      <c r="A657" s="7"/>
      <c r="B657" s="259" t="s">
        <v>545</v>
      </c>
      <c r="C657" s="476"/>
      <c r="D657" s="476"/>
      <c r="E657" s="489"/>
      <c r="F657" s="7" t="s">
        <v>566</v>
      </c>
      <c r="G657" s="7" t="s">
        <v>566</v>
      </c>
      <c r="H657" s="491"/>
      <c r="I657" s="7" t="s">
        <v>670</v>
      </c>
    </row>
    <row r="658" spans="1:9" x14ac:dyDescent="0.2">
      <c r="A658" s="12">
        <v>36</v>
      </c>
      <c r="B658" s="217" t="s">
        <v>671</v>
      </c>
      <c r="C658" s="475" t="s">
        <v>577</v>
      </c>
      <c r="D658" s="475" t="s">
        <v>577</v>
      </c>
      <c r="E658" s="488" t="s">
        <v>9</v>
      </c>
      <c r="F658" s="12" t="s">
        <v>578</v>
      </c>
      <c r="G658" s="12" t="s">
        <v>578</v>
      </c>
      <c r="H658" s="490" t="s">
        <v>543</v>
      </c>
      <c r="I658" s="254" t="s">
        <v>672</v>
      </c>
    </row>
    <row r="659" spans="1:9" x14ac:dyDescent="0.2">
      <c r="A659" s="7"/>
      <c r="B659" s="259" t="s">
        <v>545</v>
      </c>
      <c r="C659" s="476"/>
      <c r="D659" s="476"/>
      <c r="E659" s="489"/>
      <c r="F659" s="7" t="s">
        <v>577</v>
      </c>
      <c r="G659" s="7" t="s">
        <v>577</v>
      </c>
      <c r="H659" s="491"/>
      <c r="I659" s="7" t="s">
        <v>673</v>
      </c>
    </row>
    <row r="660" spans="1:9" x14ac:dyDescent="0.2">
      <c r="A660" s="12">
        <v>37</v>
      </c>
      <c r="B660" s="217" t="s">
        <v>674</v>
      </c>
      <c r="C660" s="475" t="s">
        <v>675</v>
      </c>
      <c r="D660" s="475" t="s">
        <v>675</v>
      </c>
      <c r="E660" s="475" t="s">
        <v>9</v>
      </c>
      <c r="F660" s="12" t="s">
        <v>676</v>
      </c>
      <c r="G660" s="12" t="s">
        <v>676</v>
      </c>
      <c r="H660" s="475" t="s">
        <v>543</v>
      </c>
      <c r="I660" s="254" t="s">
        <v>677</v>
      </c>
    </row>
    <row r="661" spans="1:9" x14ac:dyDescent="0.2">
      <c r="A661" s="7"/>
      <c r="B661" s="6" t="s">
        <v>560</v>
      </c>
      <c r="C661" s="476"/>
      <c r="D661" s="476"/>
      <c r="E661" s="476"/>
      <c r="F661" s="251" t="s">
        <v>675</v>
      </c>
      <c r="G661" s="251" t="s">
        <v>675</v>
      </c>
      <c r="H661" s="476"/>
      <c r="I661" s="7" t="s">
        <v>673</v>
      </c>
    </row>
    <row r="662" spans="1:9" x14ac:dyDescent="0.2">
      <c r="A662" s="12">
        <v>38</v>
      </c>
      <c r="B662" s="1" t="s">
        <v>598</v>
      </c>
      <c r="C662" s="475" t="s">
        <v>678</v>
      </c>
      <c r="D662" s="475" t="s">
        <v>678</v>
      </c>
      <c r="E662" s="475" t="s">
        <v>9</v>
      </c>
      <c r="F662" s="12" t="s">
        <v>654</v>
      </c>
      <c r="G662" s="12" t="s">
        <v>654</v>
      </c>
      <c r="H662" s="475" t="s">
        <v>543</v>
      </c>
      <c r="I662" s="210" t="s">
        <v>679</v>
      </c>
    </row>
    <row r="663" spans="1:9" x14ac:dyDescent="0.2">
      <c r="A663" s="7"/>
      <c r="B663" s="6" t="s">
        <v>583</v>
      </c>
      <c r="C663" s="476"/>
      <c r="D663" s="476"/>
      <c r="E663" s="476"/>
      <c r="F663" s="7" t="s">
        <v>678</v>
      </c>
      <c r="G663" s="7" t="s">
        <v>678</v>
      </c>
      <c r="H663" s="476"/>
      <c r="I663" s="260" t="s">
        <v>680</v>
      </c>
    </row>
    <row r="664" spans="1:9" x14ac:dyDescent="0.2">
      <c r="A664" s="12">
        <v>39</v>
      </c>
      <c r="B664" s="1" t="s">
        <v>92</v>
      </c>
      <c r="C664" s="473" t="s">
        <v>681</v>
      </c>
      <c r="D664" s="475" t="s">
        <v>681</v>
      </c>
      <c r="E664" s="475" t="s">
        <v>9</v>
      </c>
      <c r="F664" s="12" t="s">
        <v>654</v>
      </c>
      <c r="G664" s="12" t="s">
        <v>654</v>
      </c>
      <c r="H664" s="493" t="s">
        <v>543</v>
      </c>
      <c r="I664" s="210" t="s">
        <v>682</v>
      </c>
    </row>
    <row r="665" spans="1:9" x14ac:dyDescent="0.2">
      <c r="A665" s="7"/>
      <c r="B665" s="6" t="s">
        <v>683</v>
      </c>
      <c r="C665" s="476"/>
      <c r="D665" s="476"/>
      <c r="E665" s="476"/>
      <c r="F665" s="7" t="s">
        <v>681</v>
      </c>
      <c r="G665" s="7" t="s">
        <v>681</v>
      </c>
      <c r="H665" s="494"/>
      <c r="I665" s="260" t="s">
        <v>680</v>
      </c>
    </row>
    <row r="666" spans="1:9" x14ac:dyDescent="0.2">
      <c r="A666" s="12">
        <v>40</v>
      </c>
      <c r="B666" s="1" t="s">
        <v>684</v>
      </c>
      <c r="C666" s="475" t="s">
        <v>685</v>
      </c>
      <c r="D666" s="475" t="s">
        <v>685</v>
      </c>
      <c r="E666" s="495" t="s">
        <v>9</v>
      </c>
      <c r="F666" s="12" t="s">
        <v>654</v>
      </c>
      <c r="G666" s="261" t="s">
        <v>654</v>
      </c>
      <c r="H666" s="475" t="s">
        <v>543</v>
      </c>
      <c r="I666" s="210" t="s">
        <v>686</v>
      </c>
    </row>
    <row r="667" spans="1:9" x14ac:dyDescent="0.2">
      <c r="A667" s="6"/>
      <c r="B667" s="6" t="s">
        <v>545</v>
      </c>
      <c r="C667" s="476"/>
      <c r="D667" s="476"/>
      <c r="E667" s="496"/>
      <c r="F667" s="7" t="s">
        <v>685</v>
      </c>
      <c r="G667" s="262" t="s">
        <v>685</v>
      </c>
      <c r="H667" s="476"/>
      <c r="I667" s="260" t="s">
        <v>680</v>
      </c>
    </row>
    <row r="668" spans="1:9" x14ac:dyDescent="0.2">
      <c r="A668" s="12">
        <v>41</v>
      </c>
      <c r="B668" s="1" t="s">
        <v>92</v>
      </c>
      <c r="C668" s="475" t="s">
        <v>687</v>
      </c>
      <c r="D668" s="475" t="s">
        <v>687</v>
      </c>
      <c r="E668" s="475" t="s">
        <v>9</v>
      </c>
      <c r="F668" s="12" t="s">
        <v>654</v>
      </c>
      <c r="G668" s="12" t="s">
        <v>654</v>
      </c>
      <c r="H668" s="475" t="s">
        <v>543</v>
      </c>
      <c r="I668" s="210" t="s">
        <v>688</v>
      </c>
    </row>
    <row r="669" spans="1:9" x14ac:dyDescent="0.2">
      <c r="A669" s="7"/>
      <c r="B669" s="6" t="s">
        <v>560</v>
      </c>
      <c r="C669" s="476"/>
      <c r="D669" s="476"/>
      <c r="E669" s="476"/>
      <c r="F669" s="7" t="s">
        <v>687</v>
      </c>
      <c r="G669" s="7" t="s">
        <v>620</v>
      </c>
      <c r="H669" s="476"/>
      <c r="I669" s="260" t="s">
        <v>656</v>
      </c>
    </row>
    <row r="670" spans="1:9" x14ac:dyDescent="0.2">
      <c r="A670" s="12">
        <v>42</v>
      </c>
      <c r="B670" s="1" t="s">
        <v>92</v>
      </c>
      <c r="C670" s="475" t="s">
        <v>689</v>
      </c>
      <c r="D670" s="475" t="s">
        <v>689</v>
      </c>
      <c r="E670" s="475" t="s">
        <v>9</v>
      </c>
      <c r="F670" s="12" t="s">
        <v>654</v>
      </c>
      <c r="G670" s="12" t="s">
        <v>654</v>
      </c>
      <c r="H670" s="475" t="s">
        <v>543</v>
      </c>
      <c r="I670" s="210" t="s">
        <v>690</v>
      </c>
    </row>
    <row r="671" spans="1:9" x14ac:dyDescent="0.2">
      <c r="A671" s="7"/>
      <c r="B671" s="6" t="s">
        <v>683</v>
      </c>
      <c r="C671" s="476"/>
      <c r="D671" s="476"/>
      <c r="E671" s="476"/>
      <c r="F671" s="7" t="s">
        <v>689</v>
      </c>
      <c r="G671" s="7" t="s">
        <v>689</v>
      </c>
      <c r="H671" s="476"/>
      <c r="I671" s="260" t="s">
        <v>656</v>
      </c>
    </row>
    <row r="672" spans="1:9" x14ac:dyDescent="0.2">
      <c r="A672" s="12">
        <v>43</v>
      </c>
      <c r="B672" s="1" t="s">
        <v>691</v>
      </c>
      <c r="C672" s="492" t="s">
        <v>692</v>
      </c>
      <c r="D672" s="475" t="s">
        <v>692</v>
      </c>
      <c r="E672" s="493" t="s">
        <v>9</v>
      </c>
      <c r="F672" s="12" t="s">
        <v>654</v>
      </c>
      <c r="G672" s="12" t="s">
        <v>654</v>
      </c>
      <c r="H672" s="475" t="s">
        <v>543</v>
      </c>
      <c r="I672" s="210" t="s">
        <v>693</v>
      </c>
    </row>
    <row r="673" spans="1:9" x14ac:dyDescent="0.2">
      <c r="A673" s="7"/>
      <c r="B673" s="6" t="s">
        <v>588</v>
      </c>
      <c r="C673" s="478"/>
      <c r="D673" s="476"/>
      <c r="E673" s="494"/>
      <c r="F673" s="7" t="s">
        <v>692</v>
      </c>
      <c r="G673" s="7" t="s">
        <v>692</v>
      </c>
      <c r="H673" s="476"/>
      <c r="I673" s="260" t="s">
        <v>656</v>
      </c>
    </row>
    <row r="674" spans="1:9" x14ac:dyDescent="0.2">
      <c r="A674" s="8">
        <v>44</v>
      </c>
      <c r="B674" s="215" t="s">
        <v>694</v>
      </c>
      <c r="C674" s="487" t="s">
        <v>562</v>
      </c>
      <c r="D674" s="487" t="s">
        <v>562</v>
      </c>
      <c r="E674" s="487" t="s">
        <v>9</v>
      </c>
      <c r="F674" s="8" t="s">
        <v>695</v>
      </c>
      <c r="G674" s="8" t="s">
        <v>695</v>
      </c>
      <c r="H674" s="487" t="s">
        <v>543</v>
      </c>
      <c r="I674" s="7" t="s">
        <v>696</v>
      </c>
    </row>
    <row r="675" spans="1:9" x14ac:dyDescent="0.2">
      <c r="A675" s="7"/>
      <c r="B675" s="203" t="s">
        <v>545</v>
      </c>
      <c r="C675" s="476"/>
      <c r="D675" s="476"/>
      <c r="E675" s="476"/>
      <c r="F675" s="7" t="s">
        <v>562</v>
      </c>
      <c r="G675" s="7" t="s">
        <v>562</v>
      </c>
      <c r="H675" s="476"/>
      <c r="I675" s="254" t="s">
        <v>697</v>
      </c>
    </row>
    <row r="676" spans="1:9" x14ac:dyDescent="0.2">
      <c r="A676" s="32">
        <v>45</v>
      </c>
      <c r="B676" s="263" t="s">
        <v>698</v>
      </c>
      <c r="C676" s="475" t="s">
        <v>591</v>
      </c>
      <c r="D676" s="475" t="s">
        <v>591</v>
      </c>
      <c r="E676" s="475" t="s">
        <v>9</v>
      </c>
      <c r="F676" s="12" t="s">
        <v>634</v>
      </c>
      <c r="G676" s="12" t="s">
        <v>634</v>
      </c>
      <c r="H676" s="475" t="s">
        <v>543</v>
      </c>
      <c r="I676" s="254" t="s">
        <v>699</v>
      </c>
    </row>
    <row r="677" spans="1:9" x14ac:dyDescent="0.2">
      <c r="A677" s="7"/>
      <c r="B677" s="264" t="s">
        <v>545</v>
      </c>
      <c r="C677" s="476"/>
      <c r="D677" s="476"/>
      <c r="E677" s="476"/>
      <c r="F677" s="7" t="s">
        <v>591</v>
      </c>
      <c r="G677" s="7" t="s">
        <v>591</v>
      </c>
      <c r="H677" s="476"/>
      <c r="I677" s="254" t="s">
        <v>700</v>
      </c>
    </row>
    <row r="678" spans="1:9" x14ac:dyDescent="0.2">
      <c r="A678" s="12">
        <v>46</v>
      </c>
      <c r="B678" s="263" t="s">
        <v>701</v>
      </c>
      <c r="C678" s="475" t="s">
        <v>566</v>
      </c>
      <c r="D678" s="475" t="s">
        <v>566</v>
      </c>
      <c r="E678" s="475" t="s">
        <v>9</v>
      </c>
      <c r="F678" s="12" t="s">
        <v>654</v>
      </c>
      <c r="G678" s="12" t="s">
        <v>654</v>
      </c>
      <c r="H678" s="475" t="s">
        <v>543</v>
      </c>
      <c r="I678" s="254" t="s">
        <v>702</v>
      </c>
    </row>
    <row r="679" spans="1:9" x14ac:dyDescent="0.2">
      <c r="A679" s="7"/>
      <c r="B679" s="264" t="s">
        <v>588</v>
      </c>
      <c r="C679" s="476"/>
      <c r="D679" s="476"/>
      <c r="E679" s="476"/>
      <c r="F679" s="7" t="s">
        <v>566</v>
      </c>
      <c r="G679" s="7" t="s">
        <v>566</v>
      </c>
      <c r="H679" s="476"/>
      <c r="I679" s="254" t="s">
        <v>700</v>
      </c>
    </row>
    <row r="680" spans="1:9" x14ac:dyDescent="0.2">
      <c r="A680" s="12">
        <v>47</v>
      </c>
      <c r="B680" s="263" t="s">
        <v>92</v>
      </c>
      <c r="C680" s="475" t="s">
        <v>703</v>
      </c>
      <c r="D680" s="475" t="s">
        <v>703</v>
      </c>
      <c r="E680" s="475" t="s">
        <v>9</v>
      </c>
      <c r="F680" s="12" t="s">
        <v>602</v>
      </c>
      <c r="G680" s="12" t="s">
        <v>602</v>
      </c>
      <c r="H680" s="475" t="s">
        <v>543</v>
      </c>
      <c r="I680" s="254" t="s">
        <v>704</v>
      </c>
    </row>
    <row r="681" spans="1:9" x14ac:dyDescent="0.2">
      <c r="A681" s="7"/>
      <c r="B681" s="264" t="s">
        <v>583</v>
      </c>
      <c r="C681" s="476"/>
      <c r="D681" s="476"/>
      <c r="E681" s="476"/>
      <c r="F681" s="7" t="s">
        <v>703</v>
      </c>
      <c r="G681" s="7" t="s">
        <v>703</v>
      </c>
      <c r="H681" s="476"/>
      <c r="I681" s="254" t="s">
        <v>666</v>
      </c>
    </row>
    <row r="682" spans="1:9" x14ac:dyDescent="0.2">
      <c r="A682" s="12">
        <v>48</v>
      </c>
      <c r="B682" s="263" t="s">
        <v>705</v>
      </c>
      <c r="C682" s="475" t="s">
        <v>566</v>
      </c>
      <c r="D682" s="475" t="s">
        <v>566</v>
      </c>
      <c r="E682" s="475" t="s">
        <v>9</v>
      </c>
      <c r="F682" s="12" t="s">
        <v>654</v>
      </c>
      <c r="G682" s="12" t="s">
        <v>654</v>
      </c>
      <c r="H682" s="475" t="s">
        <v>543</v>
      </c>
      <c r="I682" s="254" t="s">
        <v>706</v>
      </c>
    </row>
    <row r="683" spans="1:9" x14ac:dyDescent="0.2">
      <c r="A683" s="7"/>
      <c r="B683" s="264" t="s">
        <v>545</v>
      </c>
      <c r="C683" s="476"/>
      <c r="D683" s="476"/>
      <c r="E683" s="476"/>
      <c r="F683" s="7" t="s">
        <v>566</v>
      </c>
      <c r="G683" s="7" t="s">
        <v>566</v>
      </c>
      <c r="H683" s="476"/>
      <c r="I683" s="254" t="s">
        <v>700</v>
      </c>
    </row>
    <row r="684" spans="1:9" x14ac:dyDescent="0.2">
      <c r="A684" s="12">
        <v>49</v>
      </c>
      <c r="B684" s="263" t="s">
        <v>707</v>
      </c>
      <c r="C684" s="475" t="s">
        <v>708</v>
      </c>
      <c r="D684" s="475" t="s">
        <v>708</v>
      </c>
      <c r="E684" s="475" t="s">
        <v>9</v>
      </c>
      <c r="F684" s="12" t="s">
        <v>574</v>
      </c>
      <c r="G684" s="12" t="s">
        <v>574</v>
      </c>
      <c r="H684" s="475" t="s">
        <v>543</v>
      </c>
      <c r="I684" s="254" t="s">
        <v>709</v>
      </c>
    </row>
    <row r="685" spans="1:9" x14ac:dyDescent="0.2">
      <c r="A685" s="7"/>
      <c r="B685" s="264" t="s">
        <v>545</v>
      </c>
      <c r="C685" s="476"/>
      <c r="D685" s="476"/>
      <c r="E685" s="476"/>
      <c r="F685" s="7" t="s">
        <v>708</v>
      </c>
      <c r="G685" s="7" t="s">
        <v>708</v>
      </c>
      <c r="H685" s="476"/>
      <c r="I685" s="254" t="s">
        <v>700</v>
      </c>
    </row>
    <row r="686" spans="1:9" x14ac:dyDescent="0.2">
      <c r="A686" s="12">
        <v>50</v>
      </c>
      <c r="B686" s="263" t="s">
        <v>609</v>
      </c>
      <c r="C686" s="475" t="s">
        <v>710</v>
      </c>
      <c r="D686" s="475" t="s">
        <v>710</v>
      </c>
      <c r="E686" s="475" t="s">
        <v>9</v>
      </c>
      <c r="F686" s="12" t="s">
        <v>607</v>
      </c>
      <c r="G686" s="12" t="s">
        <v>607</v>
      </c>
      <c r="H686" s="475" t="s">
        <v>543</v>
      </c>
      <c r="I686" s="254" t="s">
        <v>711</v>
      </c>
    </row>
    <row r="687" spans="1:9" x14ac:dyDescent="0.2">
      <c r="A687" s="7"/>
      <c r="B687" s="264" t="s">
        <v>545</v>
      </c>
      <c r="C687" s="476"/>
      <c r="D687" s="476"/>
      <c r="E687" s="476"/>
      <c r="F687" s="7" t="s">
        <v>710</v>
      </c>
      <c r="G687" s="7" t="s">
        <v>710</v>
      </c>
      <c r="H687" s="476"/>
      <c r="I687" s="254" t="s">
        <v>670</v>
      </c>
    </row>
    <row r="688" spans="1:9" x14ac:dyDescent="0.2">
      <c r="A688" s="12">
        <v>51</v>
      </c>
      <c r="B688" s="263" t="s">
        <v>712</v>
      </c>
      <c r="C688" s="475" t="s">
        <v>713</v>
      </c>
      <c r="D688" s="475" t="s">
        <v>713</v>
      </c>
      <c r="E688" s="475" t="s">
        <v>9</v>
      </c>
      <c r="F688" s="12" t="s">
        <v>714</v>
      </c>
      <c r="G688" s="12" t="s">
        <v>714</v>
      </c>
      <c r="H688" s="475" t="s">
        <v>543</v>
      </c>
      <c r="I688" s="254" t="s">
        <v>715</v>
      </c>
    </row>
    <row r="689" spans="1:9" x14ac:dyDescent="0.2">
      <c r="A689" s="7"/>
      <c r="B689" s="264" t="s">
        <v>545</v>
      </c>
      <c r="C689" s="476"/>
      <c r="D689" s="476"/>
      <c r="E689" s="476"/>
      <c r="F689" s="7" t="s">
        <v>716</v>
      </c>
      <c r="G689" s="7" t="s">
        <v>716</v>
      </c>
      <c r="H689" s="476"/>
      <c r="I689" s="254" t="s">
        <v>700</v>
      </c>
    </row>
    <row r="690" spans="1:9" x14ac:dyDescent="0.2">
      <c r="A690" s="32">
        <v>52</v>
      </c>
      <c r="B690" s="263" t="s">
        <v>717</v>
      </c>
      <c r="C690" s="475" t="s">
        <v>548</v>
      </c>
      <c r="D690" s="475" t="s">
        <v>548</v>
      </c>
      <c r="E690" s="475" t="s">
        <v>9</v>
      </c>
      <c r="F690" s="12" t="s">
        <v>718</v>
      </c>
      <c r="G690" s="12" t="s">
        <v>718</v>
      </c>
      <c r="H690" s="475" t="s">
        <v>543</v>
      </c>
      <c r="I690" s="254" t="s">
        <v>677</v>
      </c>
    </row>
    <row r="691" spans="1:9" x14ac:dyDescent="0.2">
      <c r="A691" s="7"/>
      <c r="B691" s="264" t="s">
        <v>545</v>
      </c>
      <c r="C691" s="476"/>
      <c r="D691" s="476"/>
      <c r="E691" s="476"/>
      <c r="F691" s="7" t="s">
        <v>548</v>
      </c>
      <c r="G691" s="7" t="s">
        <v>548</v>
      </c>
      <c r="H691" s="476"/>
      <c r="I691" s="254" t="s">
        <v>551</v>
      </c>
    </row>
    <row r="692" spans="1:9" x14ac:dyDescent="0.2">
      <c r="A692" s="12">
        <v>53</v>
      </c>
      <c r="B692" s="263" t="s">
        <v>719</v>
      </c>
      <c r="C692" s="475" t="s">
        <v>675</v>
      </c>
      <c r="D692" s="475" t="s">
        <v>675</v>
      </c>
      <c r="E692" s="475" t="s">
        <v>9</v>
      </c>
      <c r="F692" s="12" t="s">
        <v>720</v>
      </c>
      <c r="G692" s="12" t="s">
        <v>720</v>
      </c>
      <c r="H692" s="475" t="s">
        <v>543</v>
      </c>
      <c r="I692" s="254" t="s">
        <v>721</v>
      </c>
    </row>
    <row r="693" spans="1:9" x14ac:dyDescent="0.2">
      <c r="A693" s="7"/>
      <c r="B693" s="264" t="s">
        <v>545</v>
      </c>
      <c r="C693" s="476"/>
      <c r="D693" s="476"/>
      <c r="E693" s="476"/>
      <c r="F693" s="7" t="s">
        <v>675</v>
      </c>
      <c r="G693" s="7" t="s">
        <v>675</v>
      </c>
      <c r="H693" s="476"/>
      <c r="I693" s="254" t="s">
        <v>642</v>
      </c>
    </row>
    <row r="694" spans="1:9" x14ac:dyDescent="0.2">
      <c r="A694" s="12">
        <v>54</v>
      </c>
      <c r="B694" s="1" t="s">
        <v>92</v>
      </c>
      <c r="C694" s="480" t="s">
        <v>722</v>
      </c>
      <c r="D694" s="480" t="s">
        <v>722</v>
      </c>
      <c r="E694" s="475" t="s">
        <v>9</v>
      </c>
      <c r="F694" s="12" t="s">
        <v>654</v>
      </c>
      <c r="G694" s="12" t="s">
        <v>654</v>
      </c>
      <c r="H694" s="475" t="s">
        <v>543</v>
      </c>
      <c r="I694" s="254" t="s">
        <v>723</v>
      </c>
    </row>
    <row r="695" spans="1:9" x14ac:dyDescent="0.2">
      <c r="A695" s="7"/>
      <c r="B695" s="259" t="s">
        <v>583</v>
      </c>
      <c r="C695" s="476"/>
      <c r="D695" s="476"/>
      <c r="E695" s="476"/>
      <c r="F695" s="7" t="s">
        <v>722</v>
      </c>
      <c r="G695" s="7" t="s">
        <v>722</v>
      </c>
      <c r="H695" s="476"/>
      <c r="I695" s="254" t="s">
        <v>656</v>
      </c>
    </row>
    <row r="696" spans="1:9" x14ac:dyDescent="0.2">
      <c r="A696" s="12">
        <v>55</v>
      </c>
      <c r="B696" s="265" t="s">
        <v>724</v>
      </c>
      <c r="C696" s="475" t="s">
        <v>725</v>
      </c>
      <c r="D696" s="475" t="s">
        <v>725</v>
      </c>
      <c r="E696" s="490" t="s">
        <v>9</v>
      </c>
      <c r="F696" s="12" t="s">
        <v>654</v>
      </c>
      <c r="G696" s="12" t="s">
        <v>654</v>
      </c>
      <c r="H696" s="475" t="s">
        <v>543</v>
      </c>
      <c r="I696" s="12" t="s">
        <v>726</v>
      </c>
    </row>
    <row r="697" spans="1:9" x14ac:dyDescent="0.2">
      <c r="A697" s="7"/>
      <c r="B697" s="203" t="s">
        <v>545</v>
      </c>
      <c r="C697" s="476"/>
      <c r="D697" s="476"/>
      <c r="E697" s="491"/>
      <c r="F697" s="7" t="s">
        <v>725</v>
      </c>
      <c r="G697" s="7" t="s">
        <v>725</v>
      </c>
      <c r="H697" s="476"/>
      <c r="I697" s="7" t="s">
        <v>666</v>
      </c>
    </row>
    <row r="698" spans="1:9" x14ac:dyDescent="0.2">
      <c r="A698" s="12">
        <v>56</v>
      </c>
      <c r="B698" s="1" t="s">
        <v>92</v>
      </c>
      <c r="C698" s="475" t="s">
        <v>727</v>
      </c>
      <c r="D698" s="475" t="s">
        <v>727</v>
      </c>
      <c r="E698" s="475" t="s">
        <v>9</v>
      </c>
      <c r="F698" s="12" t="s">
        <v>634</v>
      </c>
      <c r="G698" s="12" t="s">
        <v>634</v>
      </c>
      <c r="H698" s="475" t="s">
        <v>543</v>
      </c>
      <c r="I698" s="12" t="s">
        <v>728</v>
      </c>
    </row>
    <row r="699" spans="1:9" x14ac:dyDescent="0.2">
      <c r="A699" s="7"/>
      <c r="B699" s="6" t="s">
        <v>583</v>
      </c>
      <c r="C699" s="476"/>
      <c r="D699" s="476"/>
      <c r="E699" s="476"/>
      <c r="F699" s="251" t="s">
        <v>727</v>
      </c>
      <c r="G699" s="251" t="s">
        <v>727</v>
      </c>
      <c r="H699" s="476"/>
      <c r="I699" s="7" t="s">
        <v>666</v>
      </c>
    </row>
    <row r="700" spans="1:9" x14ac:dyDescent="0.2">
      <c r="A700" s="8">
        <v>57</v>
      </c>
      <c r="B700" s="258" t="s">
        <v>92</v>
      </c>
      <c r="C700" s="487" t="s">
        <v>729</v>
      </c>
      <c r="D700" s="487" t="s">
        <v>729</v>
      </c>
      <c r="E700" s="487" t="s">
        <v>9</v>
      </c>
      <c r="F700" s="12" t="s">
        <v>614</v>
      </c>
      <c r="G700" s="12" t="s">
        <v>614</v>
      </c>
      <c r="H700" s="487" t="s">
        <v>543</v>
      </c>
      <c r="I700" s="7" t="s">
        <v>730</v>
      </c>
    </row>
    <row r="701" spans="1:9" x14ac:dyDescent="0.2">
      <c r="A701" s="7"/>
      <c r="B701" s="6" t="s">
        <v>731</v>
      </c>
      <c r="C701" s="476"/>
      <c r="D701" s="476"/>
      <c r="E701" s="476"/>
      <c r="F701" s="7" t="s">
        <v>729</v>
      </c>
      <c r="G701" s="7" t="s">
        <v>729</v>
      </c>
      <c r="H701" s="476"/>
      <c r="I701" s="254" t="s">
        <v>700</v>
      </c>
    </row>
    <row r="702" spans="1:9" x14ac:dyDescent="0.2">
      <c r="A702" s="12">
        <v>58</v>
      </c>
      <c r="B702" s="217" t="s">
        <v>92</v>
      </c>
      <c r="C702" s="475" t="s">
        <v>732</v>
      </c>
      <c r="D702" s="475" t="s">
        <v>732</v>
      </c>
      <c r="E702" s="475" t="s">
        <v>9</v>
      </c>
      <c r="F702" s="12" t="s">
        <v>614</v>
      </c>
      <c r="G702" s="12" t="s">
        <v>614</v>
      </c>
      <c r="H702" s="475" t="s">
        <v>543</v>
      </c>
      <c r="I702" s="254" t="s">
        <v>733</v>
      </c>
    </row>
    <row r="703" spans="1:9" x14ac:dyDescent="0.2">
      <c r="A703" s="7"/>
      <c r="B703" s="259" t="s">
        <v>545</v>
      </c>
      <c r="C703" s="476"/>
      <c r="D703" s="476"/>
      <c r="E703" s="476"/>
      <c r="F703" s="7" t="s">
        <v>732</v>
      </c>
      <c r="G703" s="7" t="s">
        <v>732</v>
      </c>
      <c r="H703" s="476"/>
      <c r="I703" s="254" t="s">
        <v>700</v>
      </c>
    </row>
    <row r="704" spans="1:9" x14ac:dyDescent="0.2">
      <c r="A704" s="12">
        <v>59</v>
      </c>
      <c r="B704" s="217" t="s">
        <v>92</v>
      </c>
      <c r="C704" s="475" t="s">
        <v>734</v>
      </c>
      <c r="D704" s="475" t="s">
        <v>734</v>
      </c>
      <c r="E704" s="475" t="s">
        <v>9</v>
      </c>
      <c r="F704" s="8" t="s">
        <v>695</v>
      </c>
      <c r="G704" s="8" t="s">
        <v>695</v>
      </c>
      <c r="H704" s="475" t="s">
        <v>543</v>
      </c>
      <c r="I704" s="254" t="s">
        <v>735</v>
      </c>
    </row>
    <row r="705" spans="1:9" x14ac:dyDescent="0.2">
      <c r="A705" s="7"/>
      <c r="B705" s="259" t="s">
        <v>583</v>
      </c>
      <c r="C705" s="476"/>
      <c r="D705" s="476"/>
      <c r="E705" s="476"/>
      <c r="F705" s="7" t="s">
        <v>734</v>
      </c>
      <c r="G705" s="7" t="s">
        <v>734</v>
      </c>
      <c r="H705" s="476"/>
      <c r="I705" s="254" t="s">
        <v>700</v>
      </c>
    </row>
    <row r="706" spans="1:9" x14ac:dyDescent="0.2">
      <c r="A706" s="12">
        <v>60</v>
      </c>
      <c r="B706" s="217" t="s">
        <v>736</v>
      </c>
      <c r="C706" s="475" t="s">
        <v>591</v>
      </c>
      <c r="D706" s="475" t="s">
        <v>591</v>
      </c>
      <c r="E706" s="475" t="s">
        <v>9</v>
      </c>
      <c r="F706" s="12" t="s">
        <v>654</v>
      </c>
      <c r="G706" s="12" t="s">
        <v>654</v>
      </c>
      <c r="H706" s="475" t="s">
        <v>543</v>
      </c>
      <c r="I706" s="254" t="s">
        <v>737</v>
      </c>
    </row>
    <row r="707" spans="1:9" x14ac:dyDescent="0.2">
      <c r="A707" s="8"/>
      <c r="B707" s="258" t="s">
        <v>545</v>
      </c>
      <c r="C707" s="487"/>
      <c r="D707" s="487"/>
      <c r="E707" s="487"/>
      <c r="F707" s="8" t="s">
        <v>591</v>
      </c>
      <c r="G707" s="8" t="s">
        <v>591</v>
      </c>
      <c r="H707" s="487"/>
      <c r="I707" s="254" t="s">
        <v>670</v>
      </c>
    </row>
    <row r="708" spans="1:9" x14ac:dyDescent="0.2">
      <c r="A708" s="104">
        <v>61</v>
      </c>
      <c r="B708" s="217" t="s">
        <v>738</v>
      </c>
      <c r="C708" s="475" t="s">
        <v>739</v>
      </c>
      <c r="D708" s="475" t="s">
        <v>739</v>
      </c>
      <c r="E708" s="475" t="s">
        <v>9</v>
      </c>
      <c r="F708" s="12" t="s">
        <v>554</v>
      </c>
      <c r="G708" s="12" t="s">
        <v>554</v>
      </c>
      <c r="H708" s="475" t="s">
        <v>543</v>
      </c>
      <c r="I708" s="254" t="s">
        <v>740</v>
      </c>
    </row>
    <row r="709" spans="1:9" x14ac:dyDescent="0.2">
      <c r="A709" s="211"/>
      <c r="B709" s="258" t="s">
        <v>741</v>
      </c>
      <c r="C709" s="476"/>
      <c r="D709" s="476"/>
      <c r="E709" s="476"/>
      <c r="F709" s="8" t="s">
        <v>739</v>
      </c>
      <c r="G709" s="8" t="s">
        <v>739</v>
      </c>
      <c r="H709" s="476"/>
      <c r="I709" s="254" t="s">
        <v>742</v>
      </c>
    </row>
    <row r="710" spans="1:9" x14ac:dyDescent="0.2">
      <c r="A710" s="12">
        <v>62</v>
      </c>
      <c r="B710" s="265" t="s">
        <v>92</v>
      </c>
      <c r="C710" s="475" t="s">
        <v>743</v>
      </c>
      <c r="D710" s="475" t="s">
        <v>743</v>
      </c>
      <c r="E710" s="475" t="s">
        <v>9</v>
      </c>
      <c r="F710" s="12" t="s">
        <v>654</v>
      </c>
      <c r="G710" s="12" t="s">
        <v>654</v>
      </c>
      <c r="H710" s="475" t="s">
        <v>543</v>
      </c>
      <c r="I710" s="254" t="s">
        <v>744</v>
      </c>
    </row>
    <row r="711" spans="1:9" x14ac:dyDescent="0.2">
      <c r="A711" s="8"/>
      <c r="B711" s="215" t="s">
        <v>683</v>
      </c>
      <c r="C711" s="476"/>
      <c r="D711" s="476"/>
      <c r="E711" s="476"/>
      <c r="F711" s="212" t="s">
        <v>743</v>
      </c>
      <c r="G711" s="212" t="s">
        <v>743</v>
      </c>
      <c r="H711" s="476"/>
      <c r="I711" s="254" t="s">
        <v>656</v>
      </c>
    </row>
    <row r="712" spans="1:9" x14ac:dyDescent="0.2">
      <c r="A712" s="12">
        <v>63</v>
      </c>
      <c r="B712" s="1" t="s">
        <v>745</v>
      </c>
      <c r="C712" s="475" t="s">
        <v>636</v>
      </c>
      <c r="D712" s="475" t="s">
        <v>636</v>
      </c>
      <c r="E712" s="475" t="s">
        <v>9</v>
      </c>
      <c r="F712" s="12" t="s">
        <v>746</v>
      </c>
      <c r="G712" s="12" t="s">
        <v>746</v>
      </c>
      <c r="H712" s="475" t="s">
        <v>543</v>
      </c>
      <c r="I712" s="254" t="s">
        <v>747</v>
      </c>
    </row>
    <row r="713" spans="1:9" x14ac:dyDescent="0.2">
      <c r="A713" s="7"/>
      <c r="B713" s="6" t="s">
        <v>545</v>
      </c>
      <c r="C713" s="476"/>
      <c r="D713" s="476"/>
      <c r="E713" s="476"/>
      <c r="F713" s="7" t="s">
        <v>636</v>
      </c>
      <c r="G713" s="7" t="s">
        <v>636</v>
      </c>
      <c r="H713" s="476"/>
      <c r="I713" s="254" t="s">
        <v>673</v>
      </c>
    </row>
    <row r="715" spans="1:9" x14ac:dyDescent="0.2">
      <c r="A715" s="451" t="s">
        <v>748</v>
      </c>
      <c r="B715" s="451"/>
      <c r="C715" s="451"/>
      <c r="D715" s="451"/>
      <c r="E715" s="451"/>
      <c r="F715" s="451"/>
      <c r="G715" s="451"/>
      <c r="H715" s="451"/>
      <c r="I715" s="451"/>
    </row>
    <row r="716" spans="1:9" x14ac:dyDescent="0.2">
      <c r="A716" s="452" t="s">
        <v>749</v>
      </c>
      <c r="B716" s="452"/>
      <c r="C716" s="452"/>
      <c r="D716" s="452"/>
      <c r="E716" s="452"/>
      <c r="F716" s="452"/>
      <c r="G716" s="452"/>
      <c r="H716" s="452"/>
      <c r="I716" s="452"/>
    </row>
    <row r="717" spans="1:9" x14ac:dyDescent="0.2">
      <c r="A717" s="85" t="s">
        <v>1</v>
      </c>
      <c r="B717" s="85" t="s">
        <v>750</v>
      </c>
      <c r="C717" s="85" t="s">
        <v>751</v>
      </c>
      <c r="D717" s="85" t="s">
        <v>3</v>
      </c>
      <c r="E717" s="85" t="s">
        <v>69</v>
      </c>
      <c r="F717" s="85" t="s">
        <v>752</v>
      </c>
      <c r="G717" s="85" t="s">
        <v>753</v>
      </c>
      <c r="H717" s="85" t="s">
        <v>538</v>
      </c>
      <c r="I717" s="85" t="s">
        <v>481</v>
      </c>
    </row>
    <row r="718" spans="1:9" x14ac:dyDescent="0.2">
      <c r="A718" s="266"/>
      <c r="B718" s="266"/>
      <c r="C718" s="266" t="s">
        <v>754</v>
      </c>
      <c r="D718" s="266"/>
      <c r="E718" s="266"/>
      <c r="F718" s="266" t="s">
        <v>95</v>
      </c>
      <c r="G718" s="266" t="s">
        <v>755</v>
      </c>
      <c r="H718" s="266"/>
      <c r="I718" s="266" t="s">
        <v>756</v>
      </c>
    </row>
    <row r="719" spans="1:9" x14ac:dyDescent="0.2">
      <c r="A719" s="91"/>
      <c r="B719" s="91"/>
      <c r="C719" s="91"/>
      <c r="D719" s="91"/>
      <c r="E719" s="91"/>
      <c r="F719" s="91"/>
      <c r="G719" s="91"/>
      <c r="H719" s="91"/>
      <c r="I719" s="91" t="s">
        <v>757</v>
      </c>
    </row>
    <row r="720" spans="1:9" x14ac:dyDescent="0.2">
      <c r="A720" s="32">
        <v>1</v>
      </c>
      <c r="B720" s="33" t="s">
        <v>758</v>
      </c>
      <c r="C720" s="32" t="s">
        <v>759</v>
      </c>
      <c r="D720" s="32" t="s">
        <v>759</v>
      </c>
      <c r="E720" s="32"/>
      <c r="F720" s="33" t="s">
        <v>760</v>
      </c>
      <c r="G720" s="33" t="s">
        <v>760</v>
      </c>
      <c r="H720" s="33" t="s">
        <v>487</v>
      </c>
      <c r="I720" s="33" t="s">
        <v>761</v>
      </c>
    </row>
    <row r="721" spans="1:9" x14ac:dyDescent="0.2">
      <c r="A721" s="23"/>
      <c r="B721" s="267"/>
      <c r="C721" s="23"/>
      <c r="D721" s="23"/>
      <c r="E721" s="23" t="s">
        <v>762</v>
      </c>
      <c r="F721" s="22"/>
      <c r="G721" s="22"/>
      <c r="H721" s="22" t="s">
        <v>763</v>
      </c>
      <c r="I721" s="22" t="s">
        <v>546</v>
      </c>
    </row>
    <row r="722" spans="1:9" x14ac:dyDescent="0.2">
      <c r="A722" s="28"/>
      <c r="B722" s="90" t="s">
        <v>764</v>
      </c>
      <c r="C722" s="28"/>
      <c r="D722" s="28"/>
      <c r="E722" s="28"/>
      <c r="F722" s="27" t="s">
        <v>765</v>
      </c>
      <c r="G722" s="27" t="s">
        <v>766</v>
      </c>
      <c r="H722" s="27" t="s">
        <v>767</v>
      </c>
      <c r="I722" s="28"/>
    </row>
    <row r="723" spans="1:9" x14ac:dyDescent="0.2">
      <c r="A723" s="266">
        <v>2</v>
      </c>
      <c r="B723" s="267" t="s">
        <v>768</v>
      </c>
      <c r="C723" s="268" t="s">
        <v>769</v>
      </c>
      <c r="D723" s="268" t="s">
        <v>769</v>
      </c>
      <c r="E723" s="266"/>
      <c r="F723" s="33" t="s">
        <v>760</v>
      </c>
      <c r="G723" s="33" t="s">
        <v>760</v>
      </c>
      <c r="H723" s="33" t="s">
        <v>487</v>
      </c>
      <c r="I723" s="33" t="s">
        <v>770</v>
      </c>
    </row>
    <row r="724" spans="1:9" x14ac:dyDescent="0.2">
      <c r="A724" s="266"/>
      <c r="B724" s="267" t="s">
        <v>771</v>
      </c>
      <c r="C724" s="266"/>
      <c r="D724" s="266"/>
      <c r="E724" s="23" t="s">
        <v>762</v>
      </c>
      <c r="F724" s="22"/>
      <c r="G724" s="22"/>
      <c r="H724" s="22" t="s">
        <v>763</v>
      </c>
      <c r="I724" s="22" t="s">
        <v>546</v>
      </c>
    </row>
    <row r="725" spans="1:9" x14ac:dyDescent="0.2">
      <c r="A725" s="91"/>
      <c r="B725" s="90" t="s">
        <v>772</v>
      </c>
      <c r="C725" s="91"/>
      <c r="D725" s="91"/>
      <c r="E725" s="91"/>
      <c r="F725" s="27" t="s">
        <v>773</v>
      </c>
      <c r="G725" s="27" t="s">
        <v>774</v>
      </c>
      <c r="H725" s="27" t="s">
        <v>767</v>
      </c>
      <c r="I725" s="28"/>
    </row>
    <row r="726" spans="1:9" x14ac:dyDescent="0.2">
      <c r="A726" s="266">
        <v>3</v>
      </c>
      <c r="B726" s="267" t="s">
        <v>775</v>
      </c>
      <c r="C726" s="266" t="s">
        <v>776</v>
      </c>
      <c r="D726" s="266" t="s">
        <v>776</v>
      </c>
      <c r="E726" s="266"/>
      <c r="F726" s="267" t="s">
        <v>777</v>
      </c>
      <c r="G726" s="267" t="s">
        <v>777</v>
      </c>
      <c r="H726" s="33" t="s">
        <v>487</v>
      </c>
      <c r="I726" s="33" t="s">
        <v>778</v>
      </c>
    </row>
    <row r="727" spans="1:9" x14ac:dyDescent="0.2">
      <c r="A727" s="266"/>
      <c r="B727" s="267" t="s">
        <v>779</v>
      </c>
      <c r="C727" s="266"/>
      <c r="D727" s="266"/>
      <c r="E727" s="23" t="s">
        <v>762</v>
      </c>
      <c r="F727" s="22"/>
      <c r="G727" s="22"/>
      <c r="H727" s="22" t="s">
        <v>763</v>
      </c>
      <c r="I727" s="22" t="s">
        <v>556</v>
      </c>
    </row>
    <row r="728" spans="1:9" x14ac:dyDescent="0.2">
      <c r="A728" s="266"/>
      <c r="B728" s="267" t="s">
        <v>771</v>
      </c>
      <c r="C728" s="266"/>
      <c r="D728" s="266"/>
      <c r="E728" s="266"/>
      <c r="F728" s="22" t="s">
        <v>780</v>
      </c>
      <c r="G728" s="22" t="s">
        <v>781</v>
      </c>
      <c r="H728" s="22" t="s">
        <v>767</v>
      </c>
      <c r="I728" s="23"/>
    </row>
    <row r="729" spans="1:9" x14ac:dyDescent="0.2">
      <c r="A729" s="91"/>
      <c r="B729" s="90" t="s">
        <v>782</v>
      </c>
      <c r="C729" s="91"/>
      <c r="D729" s="91"/>
      <c r="E729" s="91"/>
      <c r="F729" s="90"/>
      <c r="G729" s="90"/>
      <c r="H729" s="90"/>
      <c r="I729" s="91"/>
    </row>
    <row r="730" spans="1:9" x14ac:dyDescent="0.2">
      <c r="A730" s="32">
        <v>4</v>
      </c>
      <c r="B730" s="33" t="s">
        <v>783</v>
      </c>
      <c r="C730" s="32" t="s">
        <v>784</v>
      </c>
      <c r="D730" s="32" t="s">
        <v>784</v>
      </c>
      <c r="E730" s="32"/>
      <c r="F730" s="267" t="s">
        <v>785</v>
      </c>
      <c r="G730" s="267" t="s">
        <v>785</v>
      </c>
      <c r="H730" s="22" t="s">
        <v>487</v>
      </c>
      <c r="I730" s="267" t="s">
        <v>786</v>
      </c>
    </row>
    <row r="731" spans="1:9" x14ac:dyDescent="0.2">
      <c r="A731" s="23"/>
      <c r="B731" s="267" t="s">
        <v>528</v>
      </c>
      <c r="C731" s="23"/>
      <c r="D731" s="23"/>
      <c r="E731" s="23" t="s">
        <v>762</v>
      </c>
      <c r="F731" s="22"/>
      <c r="G731" s="22"/>
      <c r="H731" s="22" t="s">
        <v>763</v>
      </c>
      <c r="I731" s="22" t="s">
        <v>556</v>
      </c>
    </row>
    <row r="732" spans="1:9" x14ac:dyDescent="0.2">
      <c r="A732" s="28"/>
      <c r="B732" s="90"/>
      <c r="C732" s="28"/>
      <c r="D732" s="28"/>
      <c r="E732" s="28"/>
      <c r="F732" s="27" t="s">
        <v>787</v>
      </c>
      <c r="G732" s="27" t="s">
        <v>788</v>
      </c>
      <c r="H732" s="27" t="s">
        <v>767</v>
      </c>
      <c r="I732" s="269"/>
    </row>
    <row r="733" spans="1:9" x14ac:dyDescent="0.2">
      <c r="A733" s="266">
        <v>5</v>
      </c>
      <c r="B733" s="267" t="s">
        <v>775</v>
      </c>
      <c r="C733" s="266" t="s">
        <v>776</v>
      </c>
      <c r="D733" s="266" t="s">
        <v>776</v>
      </c>
      <c r="E733" s="266"/>
      <c r="F733" s="267" t="s">
        <v>777</v>
      </c>
      <c r="G733" s="267" t="s">
        <v>777</v>
      </c>
      <c r="H733" s="33" t="s">
        <v>487</v>
      </c>
      <c r="I733" s="33" t="s">
        <v>789</v>
      </c>
    </row>
    <row r="734" spans="1:9" x14ac:dyDescent="0.2">
      <c r="A734" s="266"/>
      <c r="B734" s="267" t="s">
        <v>779</v>
      </c>
      <c r="C734" s="266"/>
      <c r="D734" s="266"/>
      <c r="E734" s="23" t="s">
        <v>762</v>
      </c>
      <c r="F734" s="22"/>
      <c r="G734" s="22"/>
      <c r="H734" s="22" t="s">
        <v>763</v>
      </c>
      <c r="I734" s="22" t="s">
        <v>556</v>
      </c>
    </row>
    <row r="735" spans="1:9" x14ac:dyDescent="0.2">
      <c r="A735" s="266"/>
      <c r="B735" s="267" t="s">
        <v>771</v>
      </c>
      <c r="C735" s="266"/>
      <c r="D735" s="266"/>
      <c r="E735" s="266"/>
      <c r="F735" s="22" t="s">
        <v>780</v>
      </c>
      <c r="G735" s="22" t="s">
        <v>781</v>
      </c>
      <c r="H735" s="22" t="s">
        <v>767</v>
      </c>
      <c r="I735" s="23"/>
    </row>
    <row r="736" spans="1:9" x14ac:dyDescent="0.2">
      <c r="A736" s="91"/>
      <c r="B736" s="90" t="s">
        <v>790</v>
      </c>
      <c r="C736" s="91"/>
      <c r="D736" s="91"/>
      <c r="E736" s="91"/>
      <c r="F736" s="90"/>
      <c r="G736" s="90"/>
      <c r="H736" s="90"/>
      <c r="I736" s="91"/>
    </row>
    <row r="737" spans="1:9" x14ac:dyDescent="0.2">
      <c r="A737" s="32">
        <v>6</v>
      </c>
      <c r="B737" s="33" t="s">
        <v>791</v>
      </c>
      <c r="C737" s="32" t="s">
        <v>792</v>
      </c>
      <c r="D737" s="32" t="s">
        <v>792</v>
      </c>
      <c r="E737" s="32"/>
      <c r="F737" s="267" t="s">
        <v>785</v>
      </c>
      <c r="G737" s="267" t="s">
        <v>785</v>
      </c>
      <c r="H737" s="22" t="s">
        <v>487</v>
      </c>
      <c r="I737" s="267" t="s">
        <v>786</v>
      </c>
    </row>
    <row r="738" spans="1:9" x14ac:dyDescent="0.2">
      <c r="A738" s="23"/>
      <c r="B738" s="267" t="s">
        <v>793</v>
      </c>
      <c r="C738" s="23"/>
      <c r="D738" s="23"/>
      <c r="E738" s="23" t="s">
        <v>762</v>
      </c>
      <c r="F738" s="22"/>
      <c r="G738" s="22"/>
      <c r="H738" s="22" t="s">
        <v>763</v>
      </c>
      <c r="I738" s="22" t="s">
        <v>794</v>
      </c>
    </row>
    <row r="739" spans="1:9" x14ac:dyDescent="0.2">
      <c r="A739" s="28"/>
      <c r="B739" s="90"/>
      <c r="C739" s="28"/>
      <c r="D739" s="28"/>
      <c r="E739" s="28"/>
      <c r="F739" s="27" t="s">
        <v>795</v>
      </c>
      <c r="G739" s="27" t="s">
        <v>796</v>
      </c>
      <c r="H739" s="27" t="s">
        <v>767</v>
      </c>
      <c r="I739" s="269"/>
    </row>
    <row r="740" spans="1:9" x14ac:dyDescent="0.2">
      <c r="A740" s="32">
        <v>7</v>
      </c>
      <c r="B740" s="33" t="s">
        <v>783</v>
      </c>
      <c r="C740" s="32" t="s">
        <v>797</v>
      </c>
      <c r="D740" s="32" t="s">
        <v>797</v>
      </c>
      <c r="E740" s="32"/>
      <c r="F740" s="267" t="s">
        <v>785</v>
      </c>
      <c r="G740" s="267" t="s">
        <v>785</v>
      </c>
      <c r="H740" s="22" t="s">
        <v>487</v>
      </c>
      <c r="I740" s="267" t="s">
        <v>786</v>
      </c>
    </row>
    <row r="741" spans="1:9" x14ac:dyDescent="0.2">
      <c r="A741" s="23"/>
      <c r="B741" s="267" t="s">
        <v>798</v>
      </c>
      <c r="C741" s="23"/>
      <c r="D741" s="23"/>
      <c r="E741" s="23" t="s">
        <v>762</v>
      </c>
      <c r="F741" s="22"/>
      <c r="G741" s="22"/>
      <c r="H741" s="22" t="s">
        <v>763</v>
      </c>
      <c r="I741" s="22" t="s">
        <v>794</v>
      </c>
    </row>
    <row r="742" spans="1:9" x14ac:dyDescent="0.2">
      <c r="A742" s="28"/>
      <c r="B742" s="90"/>
      <c r="C742" s="28"/>
      <c r="D742" s="28"/>
      <c r="E742" s="28"/>
      <c r="F742" s="27" t="s">
        <v>799</v>
      </c>
      <c r="G742" s="27" t="s">
        <v>800</v>
      </c>
      <c r="H742" s="27" t="s">
        <v>767</v>
      </c>
      <c r="I742" s="269"/>
    </row>
    <row r="743" spans="1:9" x14ac:dyDescent="0.2">
      <c r="A743" s="32">
        <v>8</v>
      </c>
      <c r="B743" s="33" t="s">
        <v>801</v>
      </c>
      <c r="C743" s="32" t="s">
        <v>802</v>
      </c>
      <c r="D743" s="32" t="s">
        <v>802</v>
      </c>
      <c r="E743" s="32"/>
      <c r="F743" s="267" t="s">
        <v>785</v>
      </c>
      <c r="G743" s="267" t="s">
        <v>785</v>
      </c>
      <c r="H743" s="22" t="s">
        <v>487</v>
      </c>
      <c r="I743" s="267" t="s">
        <v>786</v>
      </c>
    </row>
    <row r="744" spans="1:9" x14ac:dyDescent="0.2">
      <c r="A744" s="23"/>
      <c r="B744" s="267" t="s">
        <v>803</v>
      </c>
      <c r="C744" s="23"/>
      <c r="D744" s="23"/>
      <c r="E744" s="23" t="s">
        <v>762</v>
      </c>
      <c r="F744" s="22"/>
      <c r="G744" s="22"/>
      <c r="H744" s="22" t="s">
        <v>763</v>
      </c>
      <c r="I744" s="22" t="s">
        <v>561</v>
      </c>
    </row>
    <row r="745" spans="1:9" x14ac:dyDescent="0.2">
      <c r="A745" s="28"/>
      <c r="B745" s="90"/>
      <c r="C745" s="28"/>
      <c r="D745" s="28"/>
      <c r="E745" s="28"/>
      <c r="F745" s="27" t="s">
        <v>804</v>
      </c>
      <c r="G745" s="27" t="s">
        <v>805</v>
      </c>
      <c r="H745" s="27" t="s">
        <v>767</v>
      </c>
      <c r="I745" s="269"/>
    </row>
    <row r="746" spans="1:9" x14ac:dyDescent="0.2">
      <c r="A746" s="32">
        <v>9</v>
      </c>
      <c r="B746" s="33" t="s">
        <v>806</v>
      </c>
      <c r="C746" s="32" t="s">
        <v>807</v>
      </c>
      <c r="D746" s="32" t="s">
        <v>807</v>
      </c>
      <c r="E746" s="32"/>
      <c r="F746" s="33" t="s">
        <v>760</v>
      </c>
      <c r="G746" s="33" t="s">
        <v>760</v>
      </c>
      <c r="H746" s="33" t="s">
        <v>487</v>
      </c>
      <c r="I746" s="33" t="s">
        <v>808</v>
      </c>
    </row>
    <row r="747" spans="1:9" x14ac:dyDescent="0.2">
      <c r="A747" s="23"/>
      <c r="B747" s="267"/>
      <c r="C747" s="23"/>
      <c r="D747" s="23"/>
      <c r="E747" s="23" t="s">
        <v>762</v>
      </c>
      <c r="F747" s="22"/>
      <c r="G747" s="22"/>
      <c r="H747" s="22" t="s">
        <v>763</v>
      </c>
      <c r="I747" s="22" t="s">
        <v>561</v>
      </c>
    </row>
    <row r="748" spans="1:9" x14ac:dyDescent="0.2">
      <c r="A748" s="28"/>
      <c r="B748" s="90" t="s">
        <v>809</v>
      </c>
      <c r="C748" s="28"/>
      <c r="D748" s="28"/>
      <c r="E748" s="28"/>
      <c r="F748" s="27" t="s">
        <v>810</v>
      </c>
      <c r="G748" s="27" t="s">
        <v>811</v>
      </c>
      <c r="H748" s="27" t="s">
        <v>767</v>
      </c>
      <c r="I748" s="27"/>
    </row>
    <row r="749" spans="1:9" x14ac:dyDescent="0.2">
      <c r="A749" s="266">
        <v>10</v>
      </c>
      <c r="B749" s="267" t="s">
        <v>775</v>
      </c>
      <c r="C749" s="266" t="s">
        <v>776</v>
      </c>
      <c r="D749" s="266" t="s">
        <v>776</v>
      </c>
      <c r="E749" s="266"/>
      <c r="F749" s="267" t="s">
        <v>777</v>
      </c>
      <c r="G749" s="267" t="s">
        <v>777</v>
      </c>
      <c r="H749" s="33" t="s">
        <v>487</v>
      </c>
      <c r="I749" s="33" t="s">
        <v>812</v>
      </c>
    </row>
    <row r="750" spans="1:9" x14ac:dyDescent="0.2">
      <c r="A750" s="266"/>
      <c r="B750" s="267" t="s">
        <v>779</v>
      </c>
      <c r="C750" s="266"/>
      <c r="D750" s="266"/>
      <c r="E750" s="23" t="s">
        <v>762</v>
      </c>
      <c r="F750" s="22"/>
      <c r="G750" s="22"/>
      <c r="H750" s="22" t="s">
        <v>763</v>
      </c>
      <c r="I750" s="22" t="s">
        <v>597</v>
      </c>
    </row>
    <row r="751" spans="1:9" x14ac:dyDescent="0.2">
      <c r="A751" s="266"/>
      <c r="B751" s="267" t="s">
        <v>771</v>
      </c>
      <c r="C751" s="266"/>
      <c r="D751" s="266"/>
      <c r="E751" s="266"/>
      <c r="F751" s="22" t="s">
        <v>780</v>
      </c>
      <c r="G751" s="22" t="s">
        <v>781</v>
      </c>
      <c r="H751" s="22" t="s">
        <v>767</v>
      </c>
      <c r="I751" s="23"/>
    </row>
    <row r="752" spans="1:9" x14ac:dyDescent="0.2">
      <c r="A752" s="91"/>
      <c r="B752" s="90" t="s">
        <v>782</v>
      </c>
      <c r="C752" s="91"/>
      <c r="D752" s="91"/>
      <c r="E752" s="91"/>
      <c r="F752" s="90"/>
      <c r="G752" s="90"/>
      <c r="H752" s="90"/>
      <c r="I752" s="91"/>
    </row>
    <row r="753" spans="1:9" x14ac:dyDescent="0.2">
      <c r="A753" s="266">
        <v>11</v>
      </c>
      <c r="B753" s="267" t="s">
        <v>775</v>
      </c>
      <c r="C753" s="266" t="s">
        <v>776</v>
      </c>
      <c r="D753" s="266" t="s">
        <v>776</v>
      </c>
      <c r="E753" s="266"/>
      <c r="F753" s="267" t="s">
        <v>777</v>
      </c>
      <c r="G753" s="267" t="s">
        <v>777</v>
      </c>
      <c r="H753" s="33" t="s">
        <v>487</v>
      </c>
      <c r="I753" s="33" t="s">
        <v>813</v>
      </c>
    </row>
    <row r="754" spans="1:9" x14ac:dyDescent="0.2">
      <c r="A754" s="266"/>
      <c r="B754" s="267" t="s">
        <v>779</v>
      </c>
      <c r="C754" s="266"/>
      <c r="D754" s="266"/>
      <c r="E754" s="23" t="s">
        <v>762</v>
      </c>
      <c r="F754" s="22"/>
      <c r="G754" s="22"/>
      <c r="H754" s="22" t="s">
        <v>763</v>
      </c>
      <c r="I754" s="22" t="s">
        <v>680</v>
      </c>
    </row>
    <row r="755" spans="1:9" x14ac:dyDescent="0.2">
      <c r="A755" s="266"/>
      <c r="B755" s="267" t="s">
        <v>771</v>
      </c>
      <c r="C755" s="266"/>
      <c r="D755" s="266"/>
      <c r="E755" s="266"/>
      <c r="F755" s="22" t="s">
        <v>780</v>
      </c>
      <c r="G755" s="22" t="s">
        <v>781</v>
      </c>
      <c r="H755" s="22" t="s">
        <v>767</v>
      </c>
      <c r="I755" s="23"/>
    </row>
    <row r="756" spans="1:9" x14ac:dyDescent="0.2">
      <c r="A756" s="91"/>
      <c r="B756" s="90" t="s">
        <v>782</v>
      </c>
      <c r="C756" s="91"/>
      <c r="D756" s="91"/>
      <c r="E756" s="91"/>
      <c r="F756" s="90"/>
      <c r="G756" s="90"/>
      <c r="H756" s="90"/>
      <c r="I756" s="91"/>
    </row>
    <row r="757" spans="1:9" x14ac:dyDescent="0.2">
      <c r="A757" s="32">
        <v>12</v>
      </c>
      <c r="B757" s="33" t="s">
        <v>814</v>
      </c>
      <c r="C757" s="32" t="s">
        <v>815</v>
      </c>
      <c r="D757" s="32" t="s">
        <v>815</v>
      </c>
      <c r="E757" s="32"/>
      <c r="F757" s="33" t="s">
        <v>760</v>
      </c>
      <c r="G757" s="33" t="s">
        <v>760</v>
      </c>
      <c r="H757" s="33" t="s">
        <v>487</v>
      </c>
      <c r="I757" s="33" t="s">
        <v>816</v>
      </c>
    </row>
    <row r="758" spans="1:9" x14ac:dyDescent="0.2">
      <c r="A758" s="23"/>
      <c r="B758" s="267"/>
      <c r="C758" s="23"/>
      <c r="D758" s="23"/>
      <c r="E758" s="23" t="s">
        <v>762</v>
      </c>
      <c r="F758" s="22"/>
      <c r="G758" s="22"/>
      <c r="H758" s="22" t="s">
        <v>763</v>
      </c>
      <c r="I758" s="22" t="s">
        <v>651</v>
      </c>
    </row>
    <row r="759" spans="1:9" x14ac:dyDescent="0.2">
      <c r="A759" s="28"/>
      <c r="B759" s="90" t="s">
        <v>764</v>
      </c>
      <c r="C759" s="28"/>
      <c r="D759" s="28"/>
      <c r="E759" s="28"/>
      <c r="F759" s="27" t="s">
        <v>817</v>
      </c>
      <c r="G759" s="27" t="s">
        <v>818</v>
      </c>
      <c r="H759" s="27" t="s">
        <v>767</v>
      </c>
      <c r="I759" s="28"/>
    </row>
    <row r="760" spans="1:9" x14ac:dyDescent="0.2">
      <c r="A760" s="266">
        <v>13</v>
      </c>
      <c r="B760" s="267" t="s">
        <v>768</v>
      </c>
      <c r="C760" s="268" t="s">
        <v>819</v>
      </c>
      <c r="D760" s="268" t="s">
        <v>819</v>
      </c>
      <c r="E760" s="268"/>
      <c r="F760" s="33" t="s">
        <v>760</v>
      </c>
      <c r="G760" s="33" t="s">
        <v>760</v>
      </c>
      <c r="H760" s="33" t="s">
        <v>487</v>
      </c>
      <c r="I760" s="33" t="s">
        <v>820</v>
      </c>
    </row>
    <row r="761" spans="1:9" x14ac:dyDescent="0.2">
      <c r="A761" s="266"/>
      <c r="B761" s="267" t="s">
        <v>771</v>
      </c>
      <c r="C761" s="266"/>
      <c r="D761" s="266"/>
      <c r="E761" s="23" t="s">
        <v>762</v>
      </c>
      <c r="F761" s="22"/>
      <c r="G761" s="22"/>
      <c r="H761" s="22" t="s">
        <v>763</v>
      </c>
      <c r="I761" s="22" t="s">
        <v>651</v>
      </c>
    </row>
    <row r="762" spans="1:9" x14ac:dyDescent="0.2">
      <c r="A762" s="91"/>
      <c r="B762" s="90" t="s">
        <v>772</v>
      </c>
      <c r="C762" s="91"/>
      <c r="D762" s="91"/>
      <c r="E762" s="91"/>
      <c r="F762" s="27" t="s">
        <v>821</v>
      </c>
      <c r="G762" s="27" t="s">
        <v>822</v>
      </c>
      <c r="H762" s="27" t="s">
        <v>767</v>
      </c>
      <c r="I762" s="28"/>
    </row>
    <row r="763" spans="1:9" x14ac:dyDescent="0.2">
      <c r="A763" s="32">
        <v>14</v>
      </c>
      <c r="B763" s="33" t="s">
        <v>758</v>
      </c>
      <c r="C763" s="32" t="s">
        <v>823</v>
      </c>
      <c r="D763" s="32" t="s">
        <v>823</v>
      </c>
      <c r="E763" s="32"/>
      <c r="F763" s="33" t="s">
        <v>760</v>
      </c>
      <c r="G763" s="33" t="s">
        <v>760</v>
      </c>
      <c r="H763" s="33" t="s">
        <v>487</v>
      </c>
      <c r="I763" s="33" t="s">
        <v>824</v>
      </c>
    </row>
    <row r="764" spans="1:9" x14ac:dyDescent="0.2">
      <c r="A764" s="23"/>
      <c r="B764" s="267"/>
      <c r="C764" s="23"/>
      <c r="D764" s="23"/>
      <c r="E764" s="23" t="s">
        <v>762</v>
      </c>
      <c r="F764" s="22"/>
      <c r="G764" s="22"/>
      <c r="H764" s="22" t="s">
        <v>763</v>
      </c>
      <c r="I764" s="22" t="s">
        <v>651</v>
      </c>
    </row>
    <row r="765" spans="1:9" x14ac:dyDescent="0.2">
      <c r="A765" s="28"/>
      <c r="B765" s="90" t="s">
        <v>825</v>
      </c>
      <c r="C765" s="28"/>
      <c r="D765" s="28"/>
      <c r="E765" s="28"/>
      <c r="F765" s="27" t="s">
        <v>826</v>
      </c>
      <c r="G765" s="27" t="s">
        <v>827</v>
      </c>
      <c r="H765" s="27" t="s">
        <v>767</v>
      </c>
      <c r="I765" s="28"/>
    </row>
    <row r="766" spans="1:9" x14ac:dyDescent="0.2">
      <c r="A766" s="32">
        <v>15</v>
      </c>
      <c r="B766" s="33" t="s">
        <v>828</v>
      </c>
      <c r="C766" s="32" t="s">
        <v>829</v>
      </c>
      <c r="D766" s="32" t="s">
        <v>829</v>
      </c>
      <c r="E766" s="32"/>
      <c r="F766" s="33" t="s">
        <v>760</v>
      </c>
      <c r="G766" s="33" t="s">
        <v>760</v>
      </c>
      <c r="H766" s="33" t="s">
        <v>487</v>
      </c>
      <c r="I766" s="33" t="s">
        <v>830</v>
      </c>
    </row>
    <row r="767" spans="1:9" x14ac:dyDescent="0.2">
      <c r="A767" s="23"/>
      <c r="B767" s="267"/>
      <c r="C767" s="23"/>
      <c r="D767" s="23"/>
      <c r="E767" s="23" t="s">
        <v>762</v>
      </c>
      <c r="F767" s="22"/>
      <c r="G767" s="22"/>
      <c r="H767" s="22" t="s">
        <v>763</v>
      </c>
      <c r="I767" s="22" t="s">
        <v>651</v>
      </c>
    </row>
    <row r="768" spans="1:9" x14ac:dyDescent="0.2">
      <c r="A768" s="28"/>
      <c r="B768" s="90" t="s">
        <v>809</v>
      </c>
      <c r="C768" s="28"/>
      <c r="D768" s="28"/>
      <c r="E768" s="28"/>
      <c r="F768" s="27" t="s">
        <v>831</v>
      </c>
      <c r="G768" s="27" t="s">
        <v>832</v>
      </c>
      <c r="H768" s="27" t="s">
        <v>767</v>
      </c>
      <c r="I768" s="27"/>
    </row>
    <row r="769" spans="1:9" x14ac:dyDescent="0.2">
      <c r="A769" s="266">
        <v>16</v>
      </c>
      <c r="B769" s="267" t="s">
        <v>833</v>
      </c>
      <c r="C769" s="266" t="s">
        <v>834</v>
      </c>
      <c r="D769" s="266" t="s">
        <v>834</v>
      </c>
      <c r="E769" s="266"/>
      <c r="F769" s="267" t="s">
        <v>777</v>
      </c>
      <c r="G769" s="267" t="s">
        <v>777</v>
      </c>
      <c r="H769" s="33" t="s">
        <v>487</v>
      </c>
      <c r="I769" s="33" t="s">
        <v>835</v>
      </c>
    </row>
    <row r="770" spans="1:9" x14ac:dyDescent="0.2">
      <c r="A770" s="266"/>
      <c r="B770" s="267" t="s">
        <v>836</v>
      </c>
      <c r="C770" s="266"/>
      <c r="D770" s="266"/>
      <c r="E770" s="23" t="s">
        <v>762</v>
      </c>
      <c r="F770" s="22"/>
      <c r="G770" s="22"/>
      <c r="H770" s="22" t="s">
        <v>763</v>
      </c>
      <c r="I770" s="22" t="s">
        <v>666</v>
      </c>
    </row>
    <row r="771" spans="1:9" x14ac:dyDescent="0.2">
      <c r="A771" s="266"/>
      <c r="B771" s="267" t="s">
        <v>782</v>
      </c>
      <c r="C771" s="266"/>
      <c r="D771" s="266"/>
      <c r="E771" s="266"/>
      <c r="F771" s="22" t="s">
        <v>837</v>
      </c>
      <c r="G771" s="22" t="s">
        <v>838</v>
      </c>
      <c r="H771" s="22" t="s">
        <v>767</v>
      </c>
      <c r="I771" s="23"/>
    </row>
    <row r="772" spans="1:9" x14ac:dyDescent="0.2">
      <c r="A772" s="91"/>
      <c r="B772" s="90"/>
      <c r="C772" s="91"/>
      <c r="D772" s="91"/>
      <c r="E772" s="91"/>
      <c r="F772" s="90"/>
      <c r="G772" s="90"/>
      <c r="H772" s="90"/>
      <c r="I772" s="91"/>
    </row>
    <row r="773" spans="1:9" x14ac:dyDescent="0.2">
      <c r="A773" s="266">
        <v>17</v>
      </c>
      <c r="B773" s="267" t="s">
        <v>775</v>
      </c>
      <c r="C773" s="268" t="s">
        <v>839</v>
      </c>
      <c r="D773" s="268" t="s">
        <v>839</v>
      </c>
      <c r="E773" s="268"/>
      <c r="F773" s="267" t="s">
        <v>777</v>
      </c>
      <c r="G773" s="267" t="s">
        <v>777</v>
      </c>
      <c r="H773" s="33" t="s">
        <v>487</v>
      </c>
      <c r="I773" s="33" t="s">
        <v>840</v>
      </c>
    </row>
    <row r="774" spans="1:9" x14ac:dyDescent="0.2">
      <c r="A774" s="266"/>
      <c r="B774" s="267" t="s">
        <v>771</v>
      </c>
      <c r="C774" s="266"/>
      <c r="D774" s="266"/>
      <c r="E774" s="23" t="s">
        <v>762</v>
      </c>
      <c r="F774" s="22"/>
      <c r="G774" s="22"/>
      <c r="H774" s="22" t="s">
        <v>763</v>
      </c>
      <c r="I774" s="22" t="s">
        <v>841</v>
      </c>
    </row>
    <row r="775" spans="1:9" x14ac:dyDescent="0.2">
      <c r="A775" s="91"/>
      <c r="B775" s="90" t="s">
        <v>772</v>
      </c>
      <c r="C775" s="91"/>
      <c r="D775" s="91"/>
      <c r="E775" s="91"/>
      <c r="F775" s="27" t="s">
        <v>842</v>
      </c>
      <c r="G775" s="27" t="s">
        <v>843</v>
      </c>
      <c r="H775" s="27" t="s">
        <v>767</v>
      </c>
      <c r="I775" s="28"/>
    </row>
    <row r="776" spans="1:9" x14ac:dyDescent="0.2">
      <c r="A776" s="32">
        <v>18</v>
      </c>
      <c r="B776" s="33" t="s">
        <v>828</v>
      </c>
      <c r="C776" s="32" t="s">
        <v>829</v>
      </c>
      <c r="D776" s="32" t="s">
        <v>829</v>
      </c>
      <c r="E776" s="32"/>
      <c r="F776" s="33" t="s">
        <v>760</v>
      </c>
      <c r="G776" s="33" t="s">
        <v>760</v>
      </c>
      <c r="H776" s="33" t="s">
        <v>487</v>
      </c>
      <c r="I776" s="33" t="s">
        <v>844</v>
      </c>
    </row>
    <row r="777" spans="1:9" x14ac:dyDescent="0.2">
      <c r="A777" s="23"/>
      <c r="B777" s="267"/>
      <c r="C777" s="23"/>
      <c r="D777" s="23"/>
      <c r="E777" s="23" t="s">
        <v>762</v>
      </c>
      <c r="F777" s="22"/>
      <c r="G777" s="22"/>
      <c r="H777" s="22" t="s">
        <v>763</v>
      </c>
      <c r="I777" s="22" t="s">
        <v>845</v>
      </c>
    </row>
    <row r="778" spans="1:9" x14ac:dyDescent="0.2">
      <c r="A778" s="28"/>
      <c r="B778" s="90" t="s">
        <v>809</v>
      </c>
      <c r="C778" s="28"/>
      <c r="D778" s="28"/>
      <c r="E778" s="28"/>
      <c r="F778" s="27" t="s">
        <v>831</v>
      </c>
      <c r="G778" s="27" t="s">
        <v>832</v>
      </c>
      <c r="H778" s="27" t="s">
        <v>767</v>
      </c>
      <c r="I778" s="27"/>
    </row>
    <row r="779" spans="1:9" x14ac:dyDescent="0.2">
      <c r="A779" s="32">
        <v>19</v>
      </c>
      <c r="B779" s="33" t="s">
        <v>846</v>
      </c>
      <c r="C779" s="32" t="s">
        <v>847</v>
      </c>
      <c r="D779" s="32" t="s">
        <v>847</v>
      </c>
      <c r="E779" s="32"/>
      <c r="F779" s="267" t="s">
        <v>848</v>
      </c>
      <c r="G779" s="267" t="s">
        <v>848</v>
      </c>
      <c r="H779" s="22" t="s">
        <v>487</v>
      </c>
      <c r="I779" s="267" t="s">
        <v>786</v>
      </c>
    </row>
    <row r="780" spans="1:9" x14ac:dyDescent="0.2">
      <c r="A780" s="23"/>
      <c r="B780" s="267" t="s">
        <v>798</v>
      </c>
      <c r="C780" s="23"/>
      <c r="D780" s="23"/>
      <c r="E780" s="23" t="s">
        <v>762</v>
      </c>
      <c r="F780" s="22"/>
      <c r="G780" s="22"/>
      <c r="H780" s="22" t="s">
        <v>763</v>
      </c>
      <c r="I780" s="22" t="s">
        <v>845</v>
      </c>
    </row>
    <row r="781" spans="1:9" x14ac:dyDescent="0.2">
      <c r="A781" s="28"/>
      <c r="B781" s="90" t="s">
        <v>849</v>
      </c>
      <c r="C781" s="28"/>
      <c r="D781" s="28"/>
      <c r="E781" s="28"/>
      <c r="F781" s="27" t="s">
        <v>850</v>
      </c>
      <c r="G781" s="27" t="s">
        <v>851</v>
      </c>
      <c r="H781" s="27" t="s">
        <v>767</v>
      </c>
      <c r="I781" s="269"/>
    </row>
    <row r="783" spans="1:9" x14ac:dyDescent="0.2">
      <c r="A783" s="499" t="s">
        <v>852</v>
      </c>
      <c r="B783" s="499"/>
      <c r="C783" s="499"/>
      <c r="D783" s="499"/>
      <c r="E783" s="499"/>
      <c r="F783" s="499"/>
      <c r="G783" s="499"/>
      <c r="H783" s="499"/>
      <c r="I783" s="499"/>
    </row>
    <row r="784" spans="1:9" x14ac:dyDescent="0.2">
      <c r="A784" s="499" t="s">
        <v>853</v>
      </c>
      <c r="B784" s="499"/>
      <c r="C784" s="499"/>
      <c r="D784" s="499"/>
      <c r="E784" s="499"/>
      <c r="F784" s="499"/>
      <c r="G784" s="499"/>
      <c r="H784" s="499"/>
      <c r="I784" s="499"/>
    </row>
    <row r="785" spans="1:9" x14ac:dyDescent="0.2">
      <c r="A785" s="499" t="s">
        <v>854</v>
      </c>
      <c r="B785" s="499"/>
      <c r="C785" s="499"/>
      <c r="D785" s="499"/>
      <c r="E785" s="499"/>
      <c r="F785" s="499"/>
      <c r="G785" s="499"/>
      <c r="H785" s="499"/>
      <c r="I785" s="499"/>
    </row>
    <row r="786" spans="1:9" x14ac:dyDescent="0.2">
      <c r="A786" s="500" t="s">
        <v>1</v>
      </c>
      <c r="B786" s="501" t="s">
        <v>87</v>
      </c>
      <c r="C786" s="37" t="s">
        <v>855</v>
      </c>
      <c r="D786" s="501" t="s">
        <v>3</v>
      </c>
      <c r="E786" s="501" t="s">
        <v>69</v>
      </c>
      <c r="F786" s="38" t="s">
        <v>144</v>
      </c>
      <c r="G786" s="38" t="s">
        <v>480</v>
      </c>
      <c r="H786" s="501" t="s">
        <v>7</v>
      </c>
      <c r="I786" s="38" t="s">
        <v>481</v>
      </c>
    </row>
    <row r="787" spans="1:9" x14ac:dyDescent="0.2">
      <c r="A787" s="500"/>
      <c r="B787" s="502"/>
      <c r="C787" s="39" t="s">
        <v>856</v>
      </c>
      <c r="D787" s="502"/>
      <c r="E787" s="502"/>
      <c r="F787" s="40" t="s">
        <v>147</v>
      </c>
      <c r="G787" s="40" t="s">
        <v>482</v>
      </c>
      <c r="H787" s="502"/>
      <c r="I787" s="40" t="s">
        <v>857</v>
      </c>
    </row>
    <row r="788" spans="1:9" x14ac:dyDescent="0.2">
      <c r="A788" s="41">
        <v>1</v>
      </c>
      <c r="B788" s="42" t="s">
        <v>858</v>
      </c>
      <c r="C788" s="43" t="s">
        <v>859</v>
      </c>
      <c r="D788" s="43" t="s">
        <v>859</v>
      </c>
      <c r="E788" s="43" t="s">
        <v>9</v>
      </c>
      <c r="F788" s="42" t="s">
        <v>860</v>
      </c>
      <c r="G788" s="42" t="s">
        <v>860</v>
      </c>
      <c r="H788" s="42" t="s">
        <v>861</v>
      </c>
      <c r="I788" s="44" t="s">
        <v>252</v>
      </c>
    </row>
    <row r="789" spans="1:9" x14ac:dyDescent="0.2">
      <c r="A789" s="45"/>
      <c r="B789" s="43"/>
      <c r="C789" s="43"/>
      <c r="D789" s="43"/>
      <c r="E789" s="43"/>
      <c r="F789" s="43" t="s">
        <v>862</v>
      </c>
      <c r="G789" s="43" t="s">
        <v>863</v>
      </c>
      <c r="H789" s="43" t="s">
        <v>864</v>
      </c>
      <c r="I789" s="41" t="s">
        <v>865</v>
      </c>
    </row>
    <row r="790" spans="1:9" x14ac:dyDescent="0.2">
      <c r="A790" s="46"/>
      <c r="B790" s="47"/>
      <c r="C790" s="47"/>
      <c r="D790" s="47"/>
      <c r="E790" s="47"/>
      <c r="F790" s="47" t="s">
        <v>859</v>
      </c>
      <c r="G790" s="47" t="s">
        <v>859</v>
      </c>
      <c r="H790" s="47" t="s">
        <v>866</v>
      </c>
      <c r="I790" s="46"/>
    </row>
    <row r="791" spans="1:9" x14ac:dyDescent="0.2">
      <c r="A791" s="48">
        <v>2</v>
      </c>
      <c r="B791" s="49" t="s">
        <v>867</v>
      </c>
      <c r="C791" s="49" t="s">
        <v>868</v>
      </c>
      <c r="D791" s="49" t="s">
        <v>868</v>
      </c>
      <c r="E791" s="50" t="s">
        <v>9</v>
      </c>
      <c r="F791" s="42" t="s">
        <v>860</v>
      </c>
      <c r="G791" s="42" t="s">
        <v>860</v>
      </c>
      <c r="H791" s="42" t="s">
        <v>861</v>
      </c>
      <c r="I791" s="44" t="s">
        <v>869</v>
      </c>
    </row>
    <row r="792" spans="1:9" x14ac:dyDescent="0.2">
      <c r="A792" s="45"/>
      <c r="B792" s="43"/>
      <c r="C792" s="43"/>
      <c r="D792" s="43"/>
      <c r="E792" s="43"/>
      <c r="F792" s="43" t="s">
        <v>862</v>
      </c>
      <c r="G792" s="43" t="s">
        <v>863</v>
      </c>
      <c r="H792" s="43" t="s">
        <v>864</v>
      </c>
      <c r="I792" s="41" t="s">
        <v>870</v>
      </c>
    </row>
    <row r="793" spans="1:9" x14ac:dyDescent="0.2">
      <c r="A793" s="48"/>
      <c r="B793" s="51"/>
      <c r="C793" s="49"/>
      <c r="D793" s="49"/>
      <c r="E793" s="49"/>
      <c r="F793" s="47" t="s">
        <v>868</v>
      </c>
      <c r="G793" s="47" t="s">
        <v>868</v>
      </c>
      <c r="H793" s="47" t="s">
        <v>866</v>
      </c>
      <c r="I793" s="46"/>
    </row>
    <row r="794" spans="1:9" x14ac:dyDescent="0.2">
      <c r="A794" s="44">
        <v>3</v>
      </c>
      <c r="B794" s="42" t="s">
        <v>871</v>
      </c>
      <c r="C794" s="52" t="s">
        <v>872</v>
      </c>
      <c r="D794" s="52" t="s">
        <v>872</v>
      </c>
      <c r="E794" s="52" t="s">
        <v>9</v>
      </c>
      <c r="F794" s="42" t="s">
        <v>873</v>
      </c>
      <c r="G794" s="42" t="s">
        <v>873</v>
      </c>
      <c r="H794" s="42" t="s">
        <v>861</v>
      </c>
      <c r="I794" s="44" t="s">
        <v>874</v>
      </c>
    </row>
    <row r="795" spans="1:9" x14ac:dyDescent="0.2">
      <c r="A795" s="45"/>
      <c r="B795" s="43"/>
      <c r="C795" s="43"/>
      <c r="D795" s="43"/>
      <c r="E795" s="43"/>
      <c r="F795" s="53" t="s">
        <v>862</v>
      </c>
      <c r="G795" s="53" t="s">
        <v>863</v>
      </c>
      <c r="H795" s="43" t="s">
        <v>864</v>
      </c>
      <c r="I795" s="45" t="s">
        <v>875</v>
      </c>
    </row>
    <row r="796" spans="1:9" x14ac:dyDescent="0.2">
      <c r="A796" s="46"/>
      <c r="B796" s="47"/>
      <c r="C796" s="47"/>
      <c r="D796" s="47"/>
      <c r="E796" s="47"/>
      <c r="F796" s="47" t="s">
        <v>872</v>
      </c>
      <c r="G796" s="47" t="s">
        <v>872</v>
      </c>
      <c r="H796" s="47" t="s">
        <v>866</v>
      </c>
      <c r="I796" s="46"/>
    </row>
    <row r="797" spans="1:9" x14ac:dyDescent="0.2">
      <c r="A797" s="41">
        <v>4</v>
      </c>
      <c r="B797" s="43" t="s">
        <v>876</v>
      </c>
      <c r="C797" s="43" t="s">
        <v>877</v>
      </c>
      <c r="D797" s="43" t="s">
        <v>877</v>
      </c>
      <c r="E797" s="42" t="s">
        <v>9</v>
      </c>
      <c r="F797" s="42" t="s">
        <v>878</v>
      </c>
      <c r="G797" s="42" t="s">
        <v>878</v>
      </c>
      <c r="H797" s="42" t="s">
        <v>879</v>
      </c>
      <c r="I797" s="41" t="s">
        <v>880</v>
      </c>
    </row>
    <row r="798" spans="1:9" x14ac:dyDescent="0.2">
      <c r="A798" s="45"/>
      <c r="B798" s="43"/>
      <c r="C798" s="43"/>
      <c r="D798" s="43"/>
      <c r="E798" s="43"/>
      <c r="F798" s="54" t="s">
        <v>862</v>
      </c>
      <c r="G798" s="43" t="s">
        <v>881</v>
      </c>
      <c r="H798" s="43" t="s">
        <v>864</v>
      </c>
      <c r="I798" s="41" t="s">
        <v>882</v>
      </c>
    </row>
    <row r="799" spans="1:9" x14ac:dyDescent="0.2">
      <c r="A799" s="55"/>
      <c r="B799" s="47"/>
      <c r="C799" s="47"/>
      <c r="D799" s="47"/>
      <c r="E799" s="47"/>
      <c r="F799" s="47" t="s">
        <v>877</v>
      </c>
      <c r="G799" s="47" t="s">
        <v>877</v>
      </c>
      <c r="H799" s="47" t="s">
        <v>866</v>
      </c>
      <c r="I799" s="46"/>
    </row>
    <row r="800" spans="1:9" x14ac:dyDescent="0.2">
      <c r="A800" s="44">
        <v>5</v>
      </c>
      <c r="B800" s="43" t="s">
        <v>876</v>
      </c>
      <c r="C800" s="42" t="s">
        <v>883</v>
      </c>
      <c r="D800" s="42" t="s">
        <v>883</v>
      </c>
      <c r="E800" s="43" t="s">
        <v>9</v>
      </c>
      <c r="F800" s="42" t="s">
        <v>884</v>
      </c>
      <c r="G800" s="42" t="s">
        <v>884</v>
      </c>
      <c r="H800" s="42" t="s">
        <v>879</v>
      </c>
      <c r="I800" s="41" t="s">
        <v>885</v>
      </c>
    </row>
    <row r="801" spans="1:9" x14ac:dyDescent="0.2">
      <c r="A801" s="45"/>
      <c r="B801" s="43"/>
      <c r="C801" s="43"/>
      <c r="D801" s="43"/>
      <c r="E801" s="43"/>
      <c r="F801" s="43" t="s">
        <v>862</v>
      </c>
      <c r="G801" s="43" t="s">
        <v>863</v>
      </c>
      <c r="H801" s="43" t="s">
        <v>864</v>
      </c>
      <c r="I801" s="41" t="s">
        <v>886</v>
      </c>
    </row>
    <row r="802" spans="1:9" x14ac:dyDescent="0.2">
      <c r="A802" s="46"/>
      <c r="B802" s="47"/>
      <c r="C802" s="47"/>
      <c r="D802" s="47"/>
      <c r="E802" s="47"/>
      <c r="F802" s="47" t="s">
        <v>883</v>
      </c>
      <c r="G802" s="47" t="s">
        <v>883</v>
      </c>
      <c r="H802" s="47" t="s">
        <v>866</v>
      </c>
      <c r="I802" s="46"/>
    </row>
    <row r="803" spans="1:9" x14ac:dyDescent="0.2">
      <c r="A803" s="44">
        <v>6</v>
      </c>
      <c r="B803" s="43" t="s">
        <v>876</v>
      </c>
      <c r="C803" s="52" t="s">
        <v>887</v>
      </c>
      <c r="D803" s="52" t="s">
        <v>887</v>
      </c>
      <c r="E803" s="52" t="s">
        <v>9</v>
      </c>
      <c r="F803" s="42" t="s">
        <v>888</v>
      </c>
      <c r="G803" s="42" t="s">
        <v>888</v>
      </c>
      <c r="H803" s="42" t="s">
        <v>879</v>
      </c>
      <c r="I803" s="41" t="s">
        <v>874</v>
      </c>
    </row>
    <row r="804" spans="1:9" x14ac:dyDescent="0.2">
      <c r="A804" s="45"/>
      <c r="B804" s="43"/>
      <c r="C804" s="43"/>
      <c r="D804" s="43"/>
      <c r="E804" s="43"/>
      <c r="F804" s="43" t="s">
        <v>862</v>
      </c>
      <c r="G804" s="43" t="s">
        <v>863</v>
      </c>
      <c r="H804" s="43" t="s">
        <v>864</v>
      </c>
      <c r="I804" s="45" t="s">
        <v>889</v>
      </c>
    </row>
    <row r="805" spans="1:9" x14ac:dyDescent="0.2">
      <c r="A805" s="55"/>
      <c r="B805" s="47"/>
      <c r="C805" s="47"/>
      <c r="D805" s="47"/>
      <c r="E805" s="47"/>
      <c r="F805" s="42" t="s">
        <v>887</v>
      </c>
      <c r="G805" s="42" t="s">
        <v>887</v>
      </c>
      <c r="H805" s="53" t="s">
        <v>866</v>
      </c>
      <c r="I805" s="55"/>
    </row>
    <row r="806" spans="1:9" x14ac:dyDescent="0.2">
      <c r="A806" s="56"/>
      <c r="B806" s="57"/>
      <c r="C806" s="57"/>
      <c r="D806" s="57"/>
      <c r="E806" s="57"/>
      <c r="F806" s="57"/>
      <c r="G806" s="57"/>
      <c r="H806" s="57"/>
      <c r="I806" s="56"/>
    </row>
    <row r="807" spans="1:9" x14ac:dyDescent="0.2">
      <c r="A807" s="58"/>
      <c r="B807" s="59"/>
      <c r="C807" s="59"/>
      <c r="D807" s="59"/>
      <c r="E807" s="59"/>
      <c r="F807" s="59"/>
      <c r="G807" s="59"/>
      <c r="H807" s="59"/>
      <c r="I807" s="59"/>
    </row>
    <row r="808" spans="1:9" x14ac:dyDescent="0.2">
      <c r="A808" s="497" t="s">
        <v>1</v>
      </c>
      <c r="B808" s="497" t="s">
        <v>87</v>
      </c>
      <c r="C808" s="37" t="s">
        <v>855</v>
      </c>
      <c r="D808" s="497" t="s">
        <v>3</v>
      </c>
      <c r="E808" s="497" t="s">
        <v>69</v>
      </c>
      <c r="F808" s="38" t="s">
        <v>144</v>
      </c>
      <c r="G808" s="38" t="s">
        <v>480</v>
      </c>
      <c r="H808" s="497" t="s">
        <v>7</v>
      </c>
      <c r="I808" s="38" t="s">
        <v>481</v>
      </c>
    </row>
    <row r="809" spans="1:9" x14ac:dyDescent="0.2">
      <c r="A809" s="498"/>
      <c r="B809" s="498"/>
      <c r="C809" s="39" t="s">
        <v>856</v>
      </c>
      <c r="D809" s="498"/>
      <c r="E809" s="498"/>
      <c r="F809" s="40" t="s">
        <v>147</v>
      </c>
      <c r="G809" s="40" t="s">
        <v>482</v>
      </c>
      <c r="H809" s="498"/>
      <c r="I809" s="40" t="s">
        <v>857</v>
      </c>
    </row>
    <row r="810" spans="1:9" x14ac:dyDescent="0.2">
      <c r="A810" s="44">
        <v>7</v>
      </c>
      <c r="B810" s="42" t="s">
        <v>890</v>
      </c>
      <c r="C810" s="42" t="s">
        <v>891</v>
      </c>
      <c r="D810" s="42" t="s">
        <v>891</v>
      </c>
      <c r="E810" s="42" t="s">
        <v>9</v>
      </c>
      <c r="F810" s="42" t="s">
        <v>860</v>
      </c>
      <c r="G810" s="42" t="s">
        <v>860</v>
      </c>
      <c r="H810" s="42" t="s">
        <v>861</v>
      </c>
      <c r="I810" s="44" t="s">
        <v>885</v>
      </c>
    </row>
    <row r="811" spans="1:9" x14ac:dyDescent="0.2">
      <c r="A811" s="45"/>
      <c r="B811" s="43"/>
      <c r="C811" s="43"/>
      <c r="D811" s="43"/>
      <c r="E811" s="43"/>
      <c r="F811" s="43" t="s">
        <v>862</v>
      </c>
      <c r="G811" s="43" t="s">
        <v>863</v>
      </c>
      <c r="H811" s="43" t="s">
        <v>864</v>
      </c>
      <c r="I811" s="45" t="s">
        <v>875</v>
      </c>
    </row>
    <row r="812" spans="1:9" x14ac:dyDescent="0.2">
      <c r="A812" s="46"/>
      <c r="B812" s="47"/>
      <c r="C812" s="47"/>
      <c r="D812" s="47"/>
      <c r="E812" s="47"/>
      <c r="F812" s="47" t="s">
        <v>891</v>
      </c>
      <c r="G812" s="47" t="s">
        <v>891</v>
      </c>
      <c r="H812" s="47" t="s">
        <v>866</v>
      </c>
      <c r="I812" s="47"/>
    </row>
    <row r="813" spans="1:9" x14ac:dyDescent="0.2">
      <c r="A813" s="45">
        <v>8</v>
      </c>
      <c r="B813" s="42" t="s">
        <v>892</v>
      </c>
      <c r="C813" s="43" t="s">
        <v>893</v>
      </c>
      <c r="D813" s="43" t="s">
        <v>893</v>
      </c>
      <c r="E813" s="43" t="s">
        <v>9</v>
      </c>
      <c r="F813" s="42" t="s">
        <v>894</v>
      </c>
      <c r="G813" s="42" t="s">
        <v>894</v>
      </c>
      <c r="H813" s="42" t="s">
        <v>861</v>
      </c>
      <c r="I813" s="41" t="s">
        <v>895</v>
      </c>
    </row>
    <row r="814" spans="1:9" x14ac:dyDescent="0.2">
      <c r="A814" s="45"/>
      <c r="B814" s="43"/>
      <c r="C814" s="43"/>
      <c r="D814" s="43"/>
      <c r="E814" s="43"/>
      <c r="F814" s="43" t="s">
        <v>862</v>
      </c>
      <c r="G814" s="43" t="s">
        <v>863</v>
      </c>
      <c r="H814" s="43" t="s">
        <v>864</v>
      </c>
      <c r="I814" s="41" t="s">
        <v>896</v>
      </c>
    </row>
    <row r="815" spans="1:9" x14ac:dyDescent="0.2">
      <c r="A815" s="46"/>
      <c r="B815" s="47"/>
      <c r="C815" s="47"/>
      <c r="D815" s="47"/>
      <c r="E815" s="47"/>
      <c r="F815" s="47" t="s">
        <v>893</v>
      </c>
      <c r="G815" s="47" t="s">
        <v>893</v>
      </c>
      <c r="H815" s="47" t="s">
        <v>866</v>
      </c>
      <c r="I815" s="46"/>
    </row>
    <row r="816" spans="1:9" x14ac:dyDescent="0.2">
      <c r="A816" s="41">
        <v>9</v>
      </c>
      <c r="B816" s="42" t="s">
        <v>456</v>
      </c>
      <c r="C816" s="42" t="s">
        <v>897</v>
      </c>
      <c r="D816" s="42" t="s">
        <v>897</v>
      </c>
      <c r="E816" s="43" t="s">
        <v>9</v>
      </c>
      <c r="F816" s="42" t="s">
        <v>898</v>
      </c>
      <c r="G816" s="42" t="s">
        <v>898</v>
      </c>
      <c r="H816" s="42" t="s">
        <v>861</v>
      </c>
      <c r="I816" s="44" t="s">
        <v>899</v>
      </c>
    </row>
    <row r="817" spans="1:9" x14ac:dyDescent="0.2">
      <c r="A817" s="45"/>
      <c r="B817" s="43"/>
      <c r="C817" s="43"/>
      <c r="D817" s="43"/>
      <c r="E817" s="43"/>
      <c r="F817" s="43" t="s">
        <v>862</v>
      </c>
      <c r="G817" s="43" t="s">
        <v>863</v>
      </c>
      <c r="H817" s="43" t="s">
        <v>864</v>
      </c>
      <c r="I817" s="45" t="s">
        <v>900</v>
      </c>
    </row>
    <row r="818" spans="1:9" x14ac:dyDescent="0.2">
      <c r="A818" s="46"/>
      <c r="B818" s="47"/>
      <c r="C818" s="47"/>
      <c r="D818" s="47"/>
      <c r="E818" s="47"/>
      <c r="F818" s="47" t="s">
        <v>897</v>
      </c>
      <c r="G818" s="47" t="s">
        <v>897</v>
      </c>
      <c r="H818" s="47" t="s">
        <v>866</v>
      </c>
      <c r="I818" s="46"/>
    </row>
    <row r="819" spans="1:9" x14ac:dyDescent="0.2">
      <c r="A819" s="41">
        <v>10</v>
      </c>
      <c r="B819" s="42" t="s">
        <v>901</v>
      </c>
      <c r="C819" s="42" t="s">
        <v>902</v>
      </c>
      <c r="D819" s="42" t="s">
        <v>902</v>
      </c>
      <c r="E819" s="42" t="s">
        <v>9</v>
      </c>
      <c r="F819" s="42" t="s">
        <v>860</v>
      </c>
      <c r="G819" s="42" t="s">
        <v>860</v>
      </c>
      <c r="H819" s="42" t="s">
        <v>861</v>
      </c>
      <c r="I819" s="44" t="s">
        <v>903</v>
      </c>
    </row>
    <row r="820" spans="1:9" x14ac:dyDescent="0.2">
      <c r="A820" s="45"/>
      <c r="B820" s="43"/>
      <c r="C820" s="45"/>
      <c r="D820" s="45"/>
      <c r="E820" s="43"/>
      <c r="F820" s="43" t="s">
        <v>862</v>
      </c>
      <c r="G820" s="43" t="s">
        <v>863</v>
      </c>
      <c r="H820" s="43" t="s">
        <v>864</v>
      </c>
      <c r="I820" s="45" t="s">
        <v>904</v>
      </c>
    </row>
    <row r="821" spans="1:9" x14ac:dyDescent="0.2">
      <c r="A821" s="46"/>
      <c r="B821" s="47"/>
      <c r="C821" s="47"/>
      <c r="D821" s="47"/>
      <c r="E821" s="47"/>
      <c r="F821" s="47" t="s">
        <v>902</v>
      </c>
      <c r="G821" s="47" t="s">
        <v>902</v>
      </c>
      <c r="H821" s="47" t="s">
        <v>866</v>
      </c>
      <c r="I821" s="46"/>
    </row>
    <row r="822" spans="1:9" x14ac:dyDescent="0.2">
      <c r="A822" s="41">
        <v>11</v>
      </c>
      <c r="B822" s="42" t="s">
        <v>905</v>
      </c>
      <c r="C822" s="42" t="s">
        <v>906</v>
      </c>
      <c r="D822" s="42" t="s">
        <v>906</v>
      </c>
      <c r="E822" s="43" t="s">
        <v>9</v>
      </c>
      <c r="F822" s="42" t="s">
        <v>898</v>
      </c>
      <c r="G822" s="42" t="s">
        <v>898</v>
      </c>
      <c r="H822" s="42" t="s">
        <v>861</v>
      </c>
      <c r="I822" s="44" t="s">
        <v>907</v>
      </c>
    </row>
    <row r="823" spans="1:9" x14ac:dyDescent="0.2">
      <c r="A823" s="45"/>
      <c r="B823" s="43"/>
      <c r="C823" s="43"/>
      <c r="D823" s="43"/>
      <c r="E823" s="43"/>
      <c r="F823" s="43" t="s">
        <v>862</v>
      </c>
      <c r="G823" s="43" t="s">
        <v>863</v>
      </c>
      <c r="H823" s="43" t="s">
        <v>864</v>
      </c>
      <c r="I823" s="45" t="s">
        <v>900</v>
      </c>
    </row>
    <row r="824" spans="1:9" x14ac:dyDescent="0.2">
      <c r="A824" s="46"/>
      <c r="B824" s="47"/>
      <c r="C824" s="47"/>
      <c r="D824" s="47"/>
      <c r="E824" s="47"/>
      <c r="F824" s="47" t="s">
        <v>906</v>
      </c>
      <c r="G824" s="47" t="s">
        <v>906</v>
      </c>
      <c r="H824" s="47" t="s">
        <v>866</v>
      </c>
      <c r="I824" s="46"/>
    </row>
    <row r="825" spans="1:9" x14ac:dyDescent="0.2">
      <c r="A825" s="48">
        <v>12</v>
      </c>
      <c r="B825" s="42" t="s">
        <v>908</v>
      </c>
      <c r="C825" s="52" t="s">
        <v>909</v>
      </c>
      <c r="D825" s="52" t="s">
        <v>909</v>
      </c>
      <c r="E825" s="52" t="s">
        <v>9</v>
      </c>
      <c r="F825" s="42" t="s">
        <v>910</v>
      </c>
      <c r="G825" s="42" t="s">
        <v>910</v>
      </c>
      <c r="H825" s="42" t="s">
        <v>861</v>
      </c>
      <c r="I825" s="60" t="s">
        <v>911</v>
      </c>
    </row>
    <row r="826" spans="1:9" x14ac:dyDescent="0.2">
      <c r="A826" s="45"/>
      <c r="B826" s="43"/>
      <c r="C826" s="43"/>
      <c r="D826" s="43"/>
      <c r="E826" s="43"/>
      <c r="F826" s="53" t="s">
        <v>862</v>
      </c>
      <c r="G826" s="53" t="s">
        <v>268</v>
      </c>
      <c r="H826" s="43" t="s">
        <v>864</v>
      </c>
      <c r="I826" s="45" t="s">
        <v>912</v>
      </c>
    </row>
    <row r="827" spans="1:9" x14ac:dyDescent="0.2">
      <c r="A827" s="61"/>
      <c r="B827" s="47"/>
      <c r="C827" s="47"/>
      <c r="D827" s="47"/>
      <c r="E827" s="47"/>
      <c r="F827" s="47" t="s">
        <v>909</v>
      </c>
      <c r="G827" s="47" t="s">
        <v>909</v>
      </c>
      <c r="H827" s="47" t="s">
        <v>866</v>
      </c>
      <c r="I827" s="46"/>
    </row>
    <row r="828" spans="1:9" x14ac:dyDescent="0.2">
      <c r="A828" s="48">
        <v>13</v>
      </c>
      <c r="B828" s="42" t="s">
        <v>913</v>
      </c>
      <c r="C828" s="42" t="s">
        <v>914</v>
      </c>
      <c r="D828" s="42" t="s">
        <v>914</v>
      </c>
      <c r="E828" s="52" t="s">
        <v>9</v>
      </c>
      <c r="F828" s="42" t="s">
        <v>915</v>
      </c>
      <c r="G828" s="42" t="s">
        <v>915</v>
      </c>
      <c r="H828" s="42" t="s">
        <v>879</v>
      </c>
      <c r="I828" s="60" t="s">
        <v>916</v>
      </c>
    </row>
    <row r="829" spans="1:9" x14ac:dyDescent="0.2">
      <c r="A829" s="45"/>
      <c r="B829" s="43" t="s">
        <v>917</v>
      </c>
      <c r="C829" s="43"/>
      <c r="D829" s="43"/>
      <c r="E829" s="43"/>
      <c r="F829" s="43" t="s">
        <v>862</v>
      </c>
      <c r="G829" s="43" t="s">
        <v>268</v>
      </c>
      <c r="H829" s="43" t="s">
        <v>864</v>
      </c>
      <c r="I829" s="45" t="s">
        <v>918</v>
      </c>
    </row>
    <row r="830" spans="1:9" x14ac:dyDescent="0.2">
      <c r="A830" s="61"/>
      <c r="B830" s="47"/>
      <c r="C830" s="47"/>
      <c r="D830" s="47"/>
      <c r="E830" s="47"/>
      <c r="F830" s="47" t="s">
        <v>591</v>
      </c>
      <c r="G830" s="47" t="s">
        <v>591</v>
      </c>
      <c r="H830" s="47" t="s">
        <v>866</v>
      </c>
      <c r="I830" s="46"/>
    </row>
    <row r="831" spans="1:9" x14ac:dyDescent="0.2">
      <c r="A831" s="41">
        <v>14</v>
      </c>
      <c r="B831" s="42" t="s">
        <v>919</v>
      </c>
      <c r="C831" s="42" t="s">
        <v>920</v>
      </c>
      <c r="D831" s="42" t="s">
        <v>920</v>
      </c>
      <c r="E831" s="52" t="s">
        <v>9</v>
      </c>
      <c r="F831" s="42" t="s">
        <v>921</v>
      </c>
      <c r="G831" s="42" t="s">
        <v>921</v>
      </c>
      <c r="H831" s="42" t="s">
        <v>879</v>
      </c>
      <c r="I831" s="60" t="s">
        <v>922</v>
      </c>
    </row>
    <row r="832" spans="1:9" x14ac:dyDescent="0.2">
      <c r="A832" s="45"/>
      <c r="B832" s="43"/>
      <c r="C832" s="43"/>
      <c r="D832" s="43"/>
      <c r="E832" s="43"/>
      <c r="F832" s="43" t="s">
        <v>862</v>
      </c>
      <c r="G832" s="43" t="s">
        <v>268</v>
      </c>
      <c r="H832" s="43" t="s">
        <v>864</v>
      </c>
      <c r="I832" s="45" t="s">
        <v>918</v>
      </c>
    </row>
    <row r="833" spans="1:9" x14ac:dyDescent="0.2">
      <c r="A833" s="46"/>
      <c r="B833" s="47"/>
      <c r="C833" s="47"/>
      <c r="D833" s="47"/>
      <c r="E833" s="47"/>
      <c r="F833" s="47" t="s">
        <v>920</v>
      </c>
      <c r="G833" s="47" t="s">
        <v>920</v>
      </c>
      <c r="H833" s="47" t="s">
        <v>866</v>
      </c>
      <c r="I833" s="47"/>
    </row>
    <row r="834" spans="1:9" x14ac:dyDescent="0.2">
      <c r="A834" s="41">
        <v>15</v>
      </c>
      <c r="B834" s="42" t="s">
        <v>923</v>
      </c>
      <c r="C834" s="42" t="s">
        <v>924</v>
      </c>
      <c r="D834" s="42" t="s">
        <v>924</v>
      </c>
      <c r="E834" s="52" t="s">
        <v>9</v>
      </c>
      <c r="F834" s="42" t="s">
        <v>860</v>
      </c>
      <c r="G834" s="42" t="s">
        <v>860</v>
      </c>
      <c r="H834" s="42" t="s">
        <v>861</v>
      </c>
      <c r="I834" s="44" t="s">
        <v>916</v>
      </c>
    </row>
    <row r="835" spans="1:9" x14ac:dyDescent="0.2">
      <c r="A835" s="45"/>
      <c r="B835" s="43"/>
      <c r="C835" s="43"/>
      <c r="D835" s="43"/>
      <c r="E835" s="43"/>
      <c r="F835" s="43" t="s">
        <v>862</v>
      </c>
      <c r="G835" s="43" t="s">
        <v>863</v>
      </c>
      <c r="H835" s="43" t="s">
        <v>864</v>
      </c>
      <c r="I835" s="45" t="s">
        <v>925</v>
      </c>
    </row>
    <row r="836" spans="1:9" x14ac:dyDescent="0.2">
      <c r="A836" s="46"/>
      <c r="B836" s="47"/>
      <c r="C836" s="47"/>
      <c r="D836" s="47"/>
      <c r="E836" s="47"/>
      <c r="F836" s="47" t="s">
        <v>924</v>
      </c>
      <c r="G836" s="47" t="s">
        <v>924</v>
      </c>
      <c r="H836" s="47" t="s">
        <v>866</v>
      </c>
      <c r="I836" s="46"/>
    </row>
    <row r="837" spans="1:9" x14ac:dyDescent="0.2">
      <c r="A837" s="41">
        <v>16</v>
      </c>
      <c r="B837" s="43" t="s">
        <v>926</v>
      </c>
      <c r="C837" s="42" t="s">
        <v>927</v>
      </c>
      <c r="D837" s="42" t="s">
        <v>927</v>
      </c>
      <c r="E837" s="42" t="s">
        <v>9</v>
      </c>
      <c r="F837" s="42" t="s">
        <v>928</v>
      </c>
      <c r="G837" s="42" t="s">
        <v>928</v>
      </c>
      <c r="H837" s="42" t="s">
        <v>879</v>
      </c>
      <c r="I837" s="41" t="s">
        <v>929</v>
      </c>
    </row>
    <row r="838" spans="1:9" x14ac:dyDescent="0.2">
      <c r="A838" s="45"/>
      <c r="B838" s="43" t="s">
        <v>930</v>
      </c>
      <c r="C838" s="43"/>
      <c r="D838" s="43"/>
      <c r="E838" s="43"/>
      <c r="F838" s="43" t="s">
        <v>862</v>
      </c>
      <c r="G838" s="43" t="s">
        <v>268</v>
      </c>
      <c r="H838" s="43" t="s">
        <v>864</v>
      </c>
      <c r="I838" s="41" t="s">
        <v>931</v>
      </c>
    </row>
    <row r="839" spans="1:9" x14ac:dyDescent="0.2">
      <c r="A839" s="46"/>
      <c r="B839" s="49"/>
      <c r="C839" s="53"/>
      <c r="D839" s="53"/>
      <c r="E839" s="47"/>
      <c r="F839" s="42" t="s">
        <v>927</v>
      </c>
      <c r="G839" s="42" t="s">
        <v>927</v>
      </c>
      <c r="H839" s="47" t="s">
        <v>866</v>
      </c>
      <c r="I839" s="46"/>
    </row>
    <row r="840" spans="1:9" x14ac:dyDescent="0.2">
      <c r="A840" s="62">
        <v>17</v>
      </c>
      <c r="B840" s="52" t="s">
        <v>932</v>
      </c>
      <c r="C840" s="52" t="s">
        <v>933</v>
      </c>
      <c r="D840" s="52" t="s">
        <v>933</v>
      </c>
      <c r="E840" s="52" t="s">
        <v>9</v>
      </c>
      <c r="F840" s="52" t="s">
        <v>934</v>
      </c>
      <c r="G840" s="52" t="s">
        <v>934</v>
      </c>
      <c r="H840" s="52" t="s">
        <v>879</v>
      </c>
      <c r="I840" s="44" t="s">
        <v>935</v>
      </c>
    </row>
    <row r="841" spans="1:9" x14ac:dyDescent="0.2">
      <c r="A841" s="45"/>
      <c r="B841" s="43" t="s">
        <v>930</v>
      </c>
      <c r="C841" s="43"/>
      <c r="D841" s="43"/>
      <c r="E841" s="43"/>
      <c r="F841" s="43" t="s">
        <v>862</v>
      </c>
      <c r="G841" s="43" t="s">
        <v>936</v>
      </c>
      <c r="H841" s="43" t="s">
        <v>864</v>
      </c>
      <c r="I841" s="45" t="s">
        <v>937</v>
      </c>
    </row>
    <row r="842" spans="1:9" x14ac:dyDescent="0.2">
      <c r="A842" s="46"/>
      <c r="B842" s="47"/>
      <c r="C842" s="47"/>
      <c r="D842" s="47"/>
      <c r="E842" s="47"/>
      <c r="F842" s="42" t="s">
        <v>933</v>
      </c>
      <c r="G842" s="42" t="s">
        <v>933</v>
      </c>
      <c r="H842" s="47" t="s">
        <v>866</v>
      </c>
      <c r="I842" s="46"/>
    </row>
    <row r="843" spans="1:9" x14ac:dyDescent="0.2">
      <c r="A843" s="48">
        <v>18</v>
      </c>
      <c r="B843" s="52" t="s">
        <v>938</v>
      </c>
      <c r="C843" s="52" t="s">
        <v>939</v>
      </c>
      <c r="D843" s="52" t="s">
        <v>939</v>
      </c>
      <c r="E843" s="52" t="s">
        <v>9</v>
      </c>
      <c r="F843" s="52" t="s">
        <v>940</v>
      </c>
      <c r="G843" s="52" t="s">
        <v>940</v>
      </c>
      <c r="H843" s="52" t="s">
        <v>879</v>
      </c>
      <c r="I843" s="44" t="s">
        <v>941</v>
      </c>
    </row>
    <row r="844" spans="1:9" x14ac:dyDescent="0.2">
      <c r="A844" s="45"/>
      <c r="B844" s="43" t="s">
        <v>930</v>
      </c>
      <c r="C844" s="43"/>
      <c r="D844" s="43"/>
      <c r="E844" s="43"/>
      <c r="F844" s="43" t="s">
        <v>862</v>
      </c>
      <c r="G844" s="43" t="s">
        <v>268</v>
      </c>
      <c r="H844" s="43" t="s">
        <v>864</v>
      </c>
      <c r="I844" s="45" t="s">
        <v>942</v>
      </c>
    </row>
    <row r="845" spans="1:9" x14ac:dyDescent="0.2">
      <c r="A845" s="46"/>
      <c r="B845" s="47"/>
      <c r="C845" s="47"/>
      <c r="D845" s="47"/>
      <c r="E845" s="47"/>
      <c r="F845" s="47" t="s">
        <v>939</v>
      </c>
      <c r="G845" s="47" t="s">
        <v>939</v>
      </c>
      <c r="H845" s="47" t="s">
        <v>866</v>
      </c>
      <c r="I845" s="46"/>
    </row>
    <row r="846" spans="1:9" x14ac:dyDescent="0.2">
      <c r="A846" s="44">
        <v>19</v>
      </c>
      <c r="B846" s="42" t="s">
        <v>926</v>
      </c>
      <c r="C846" s="42" t="s">
        <v>943</v>
      </c>
      <c r="D846" s="42" t="s">
        <v>943</v>
      </c>
      <c r="E846" s="42" t="s">
        <v>9</v>
      </c>
      <c r="F846" s="42" t="s">
        <v>928</v>
      </c>
      <c r="G846" s="42" t="s">
        <v>928</v>
      </c>
      <c r="H846" s="42" t="s">
        <v>879</v>
      </c>
      <c r="I846" s="41" t="s">
        <v>916</v>
      </c>
    </row>
    <row r="847" spans="1:9" x14ac:dyDescent="0.2">
      <c r="A847" s="45"/>
      <c r="B847" s="43" t="s">
        <v>944</v>
      </c>
      <c r="C847" s="43"/>
      <c r="D847" s="43"/>
      <c r="E847" s="43"/>
      <c r="F847" s="43" t="s">
        <v>862</v>
      </c>
      <c r="G847" s="43" t="s">
        <v>268</v>
      </c>
      <c r="H847" s="43" t="s">
        <v>864</v>
      </c>
      <c r="I847" s="41" t="s">
        <v>945</v>
      </c>
    </row>
    <row r="848" spans="1:9" x14ac:dyDescent="0.2">
      <c r="A848" s="46"/>
      <c r="B848" s="47"/>
      <c r="C848" s="47"/>
      <c r="D848" s="47"/>
      <c r="E848" s="47"/>
      <c r="F848" s="47" t="s">
        <v>943</v>
      </c>
      <c r="G848" s="47" t="s">
        <v>943</v>
      </c>
      <c r="H848" s="47" t="s">
        <v>866</v>
      </c>
      <c r="I848" s="46"/>
    </row>
    <row r="849" spans="1:9" x14ac:dyDescent="0.2">
      <c r="A849" s="45">
        <v>20</v>
      </c>
      <c r="B849" s="52" t="s">
        <v>932</v>
      </c>
      <c r="C849" s="52" t="s">
        <v>946</v>
      </c>
      <c r="D849" s="52" t="s">
        <v>946</v>
      </c>
      <c r="E849" s="52" t="s">
        <v>9</v>
      </c>
      <c r="F849" s="52" t="s">
        <v>934</v>
      </c>
      <c r="G849" s="52" t="s">
        <v>934</v>
      </c>
      <c r="H849" s="52" t="s">
        <v>879</v>
      </c>
      <c r="I849" s="44" t="s">
        <v>947</v>
      </c>
    </row>
    <row r="850" spans="1:9" x14ac:dyDescent="0.2">
      <c r="A850" s="45"/>
      <c r="B850" s="43" t="s">
        <v>944</v>
      </c>
      <c r="C850" s="43"/>
      <c r="D850" s="43"/>
      <c r="E850" s="43"/>
      <c r="F850" s="53" t="s">
        <v>862</v>
      </c>
      <c r="G850" s="53" t="s">
        <v>936</v>
      </c>
      <c r="H850" s="43" t="s">
        <v>864</v>
      </c>
      <c r="I850" s="45" t="s">
        <v>948</v>
      </c>
    </row>
    <row r="851" spans="1:9" x14ac:dyDescent="0.2">
      <c r="A851" s="46"/>
      <c r="B851" s="47"/>
      <c r="C851" s="47"/>
      <c r="D851" s="47"/>
      <c r="E851" s="47"/>
      <c r="F851" s="47" t="s">
        <v>946</v>
      </c>
      <c r="G851" s="47" t="s">
        <v>946</v>
      </c>
      <c r="H851" s="47" t="s">
        <v>866</v>
      </c>
      <c r="I851" s="46"/>
    </row>
    <row r="852" spans="1:9" x14ac:dyDescent="0.2">
      <c r="A852" s="58"/>
      <c r="B852" s="59"/>
      <c r="C852" s="59"/>
      <c r="D852" s="59"/>
      <c r="E852" s="59"/>
      <c r="F852" s="59"/>
      <c r="G852" s="59"/>
      <c r="H852" s="59"/>
      <c r="I852" s="58"/>
    </row>
    <row r="853" spans="1:9" x14ac:dyDescent="0.2">
      <c r="A853" s="58"/>
      <c r="B853" s="59"/>
      <c r="C853" s="59"/>
      <c r="D853" s="59"/>
      <c r="E853" s="59"/>
      <c r="F853" s="59"/>
      <c r="G853" s="59"/>
      <c r="H853" s="59"/>
      <c r="I853" s="58"/>
    </row>
    <row r="854" spans="1:9" x14ac:dyDescent="0.2">
      <c r="A854" s="507" t="s">
        <v>1</v>
      </c>
      <c r="B854" s="505" t="s">
        <v>87</v>
      </c>
      <c r="C854" s="505" t="s">
        <v>68</v>
      </c>
      <c r="D854" s="505" t="s">
        <v>3</v>
      </c>
      <c r="E854" s="505" t="s">
        <v>69</v>
      </c>
      <c r="F854" s="44" t="s">
        <v>144</v>
      </c>
      <c r="G854" s="44" t="s">
        <v>480</v>
      </c>
      <c r="H854" s="505" t="s">
        <v>7</v>
      </c>
      <c r="I854" s="44" t="s">
        <v>481</v>
      </c>
    </row>
    <row r="855" spans="1:9" x14ac:dyDescent="0.2">
      <c r="A855" s="507"/>
      <c r="B855" s="506"/>
      <c r="C855" s="506"/>
      <c r="D855" s="506"/>
      <c r="E855" s="506"/>
      <c r="F855" s="46" t="s">
        <v>147</v>
      </c>
      <c r="G855" s="46" t="s">
        <v>482</v>
      </c>
      <c r="H855" s="506"/>
      <c r="I855" s="46" t="s">
        <v>857</v>
      </c>
    </row>
    <row r="856" spans="1:9" x14ac:dyDescent="0.2">
      <c r="A856" s="45">
        <v>21</v>
      </c>
      <c r="B856" s="52" t="s">
        <v>938</v>
      </c>
      <c r="C856" s="52" t="s">
        <v>949</v>
      </c>
      <c r="D856" s="52" t="s">
        <v>949</v>
      </c>
      <c r="E856" s="52" t="s">
        <v>9</v>
      </c>
      <c r="F856" s="52" t="s">
        <v>950</v>
      </c>
      <c r="G856" s="52" t="s">
        <v>950</v>
      </c>
      <c r="H856" s="52" t="s">
        <v>879</v>
      </c>
      <c r="I856" s="44" t="s">
        <v>951</v>
      </c>
    </row>
    <row r="857" spans="1:9" x14ac:dyDescent="0.2">
      <c r="A857" s="45"/>
      <c r="B857" s="43" t="s">
        <v>944</v>
      </c>
      <c r="C857" s="43"/>
      <c r="D857" s="43"/>
      <c r="E857" s="43"/>
      <c r="F857" s="43" t="s">
        <v>862</v>
      </c>
      <c r="G857" s="43" t="s">
        <v>268</v>
      </c>
      <c r="H857" s="43" t="s">
        <v>864</v>
      </c>
      <c r="I857" s="45" t="s">
        <v>952</v>
      </c>
    </row>
    <row r="858" spans="1:9" x14ac:dyDescent="0.2">
      <c r="A858" s="46"/>
      <c r="B858" s="47"/>
      <c r="C858" s="47"/>
      <c r="D858" s="47"/>
      <c r="E858" s="47"/>
      <c r="F858" s="51" t="s">
        <v>949</v>
      </c>
      <c r="G858" s="51" t="s">
        <v>949</v>
      </c>
      <c r="H858" s="47" t="s">
        <v>866</v>
      </c>
      <c r="I858" s="46"/>
    </row>
    <row r="859" spans="1:9" x14ac:dyDescent="0.2">
      <c r="A859" s="45">
        <v>22</v>
      </c>
      <c r="B859" s="42" t="s">
        <v>953</v>
      </c>
      <c r="C859" s="42" t="s">
        <v>954</v>
      </c>
      <c r="D859" s="42" t="s">
        <v>954</v>
      </c>
      <c r="E859" s="42" t="s">
        <v>9</v>
      </c>
      <c r="F859" s="42" t="s">
        <v>955</v>
      </c>
      <c r="G859" s="42" t="s">
        <v>955</v>
      </c>
      <c r="H859" s="42" t="s">
        <v>879</v>
      </c>
      <c r="I859" s="41" t="s">
        <v>55</v>
      </c>
    </row>
    <row r="860" spans="1:9" x14ac:dyDescent="0.2">
      <c r="A860" s="45"/>
      <c r="B860" s="43"/>
      <c r="C860" s="43"/>
      <c r="D860" s="43"/>
      <c r="E860" s="43"/>
      <c r="F860" s="43" t="s">
        <v>862</v>
      </c>
      <c r="G860" s="43" t="s">
        <v>268</v>
      </c>
      <c r="H860" s="43" t="s">
        <v>864</v>
      </c>
      <c r="I860" s="45" t="s">
        <v>956</v>
      </c>
    </row>
    <row r="861" spans="1:9" x14ac:dyDescent="0.2">
      <c r="A861" s="45"/>
      <c r="B861" s="47"/>
      <c r="C861" s="47"/>
      <c r="D861" s="47"/>
      <c r="E861" s="47"/>
      <c r="F861" s="47" t="s">
        <v>954</v>
      </c>
      <c r="G861" s="47" t="s">
        <v>954</v>
      </c>
      <c r="H861" s="47" t="s">
        <v>866</v>
      </c>
      <c r="I861" s="47"/>
    </row>
    <row r="863" spans="1:9" x14ac:dyDescent="0.2">
      <c r="A863" s="440" t="s">
        <v>141</v>
      </c>
      <c r="B863" s="440"/>
      <c r="C863" s="440"/>
      <c r="D863" s="440"/>
      <c r="E863" s="440"/>
      <c r="F863" s="440"/>
      <c r="G863" s="440"/>
      <c r="H863" s="440"/>
      <c r="I863" s="440"/>
    </row>
    <row r="864" spans="1:9" x14ac:dyDescent="0.2">
      <c r="A864" s="440" t="s">
        <v>957</v>
      </c>
      <c r="B864" s="440"/>
      <c r="C864" s="440"/>
      <c r="D864" s="440"/>
      <c r="E864" s="440"/>
      <c r="F864" s="440"/>
      <c r="G864" s="440"/>
      <c r="H864" s="440"/>
      <c r="I864" s="440"/>
    </row>
    <row r="865" spans="1:9" x14ac:dyDescent="0.2">
      <c r="A865" s="440" t="s">
        <v>958</v>
      </c>
      <c r="B865" s="440"/>
      <c r="C865" s="440"/>
      <c r="D865" s="440"/>
      <c r="E865" s="440"/>
      <c r="F865" s="440"/>
      <c r="G865" s="440"/>
      <c r="H865" s="440"/>
      <c r="I865" s="440"/>
    </row>
    <row r="866" spans="1:9" x14ac:dyDescent="0.2">
      <c r="A866" s="63"/>
      <c r="B866" s="63"/>
      <c r="C866" s="63"/>
      <c r="D866" s="63"/>
      <c r="E866" s="63"/>
      <c r="F866" s="63"/>
      <c r="G866" s="63"/>
      <c r="H866" s="63"/>
      <c r="I866" s="63"/>
    </row>
    <row r="867" spans="1:9" ht="48" x14ac:dyDescent="0.2">
      <c r="A867" s="64" t="s">
        <v>1</v>
      </c>
      <c r="B867" s="15" t="s">
        <v>87</v>
      </c>
      <c r="C867" s="13" t="s">
        <v>68</v>
      </c>
      <c r="D867" s="64" t="s">
        <v>3</v>
      </c>
      <c r="E867" s="13" t="s">
        <v>69</v>
      </c>
      <c r="F867" s="13" t="s">
        <v>5</v>
      </c>
      <c r="G867" s="13" t="s">
        <v>70</v>
      </c>
      <c r="H867" s="13" t="s">
        <v>7</v>
      </c>
      <c r="I867" s="13" t="s">
        <v>959</v>
      </c>
    </row>
    <row r="868" spans="1:9" x14ac:dyDescent="0.2">
      <c r="A868" s="503">
        <v>1</v>
      </c>
      <c r="B868" s="1" t="s">
        <v>960</v>
      </c>
      <c r="C868" s="2" t="s">
        <v>961</v>
      </c>
      <c r="D868" s="2" t="str">
        <f>+C868</f>
        <v>143 บาท</v>
      </c>
      <c r="E868" s="3" t="s">
        <v>762</v>
      </c>
      <c r="F868" s="1" t="s">
        <v>962</v>
      </c>
      <c r="G868" s="4" t="str">
        <f>+F868</f>
        <v>ร้านวัฒนภาพิมพ์</v>
      </c>
      <c r="H868" s="5" t="s">
        <v>963</v>
      </c>
      <c r="I868" s="4" t="s">
        <v>964</v>
      </c>
    </row>
    <row r="869" spans="1:9" x14ac:dyDescent="0.2">
      <c r="A869" s="504"/>
      <c r="B869" s="6"/>
      <c r="C869" s="7"/>
      <c r="D869" s="7"/>
      <c r="E869" s="6"/>
      <c r="F869" s="6" t="s">
        <v>965</v>
      </c>
      <c r="G869" s="6" t="s">
        <v>966</v>
      </c>
      <c r="H869" s="6"/>
      <c r="I869" s="6" t="s">
        <v>967</v>
      </c>
    </row>
    <row r="870" spans="1:9" x14ac:dyDescent="0.2">
      <c r="A870" s="503">
        <v>2</v>
      </c>
      <c r="B870" s="4" t="s">
        <v>968</v>
      </c>
      <c r="C870" s="8" t="s">
        <v>969</v>
      </c>
      <c r="D870" s="8" t="str">
        <f>+C870</f>
        <v>1,250 บาท</v>
      </c>
      <c r="E870" s="3" t="s">
        <v>762</v>
      </c>
      <c r="F870" s="4" t="s">
        <v>970</v>
      </c>
      <c r="G870" s="4" t="str">
        <f>+F870</f>
        <v>บ.พรพัฒน์ แก๊ส แอนด์ ออยล์ จำกัด</v>
      </c>
      <c r="H870" s="5" t="s">
        <v>971</v>
      </c>
      <c r="I870" s="4" t="s">
        <v>972</v>
      </c>
    </row>
    <row r="871" spans="1:9" x14ac:dyDescent="0.2">
      <c r="A871" s="504"/>
      <c r="B871" s="6"/>
      <c r="C871" s="7"/>
      <c r="D871" s="7"/>
      <c r="E871" s="6"/>
      <c r="F871" s="6" t="s">
        <v>973</v>
      </c>
      <c r="G871" s="6" t="s">
        <v>974</v>
      </c>
      <c r="H871" s="6" t="s">
        <v>975</v>
      </c>
      <c r="I871" s="6" t="s">
        <v>976</v>
      </c>
    </row>
    <row r="872" spans="1:9" x14ac:dyDescent="0.2">
      <c r="A872" s="503">
        <v>3</v>
      </c>
      <c r="B872" s="4" t="s">
        <v>977</v>
      </c>
      <c r="C872" s="8" t="s">
        <v>978</v>
      </c>
      <c r="D872" s="8" t="str">
        <f>+C872</f>
        <v>150 บาท</v>
      </c>
      <c r="E872" s="9" t="s">
        <v>762</v>
      </c>
      <c r="F872" s="4" t="s">
        <v>979</v>
      </c>
      <c r="G872" s="4" t="str">
        <f>+F872</f>
        <v>ร้านจงเจริญการยาง</v>
      </c>
      <c r="H872" s="5" t="s">
        <v>963</v>
      </c>
      <c r="I872" s="4" t="s">
        <v>980</v>
      </c>
    </row>
    <row r="873" spans="1:9" x14ac:dyDescent="0.2">
      <c r="A873" s="504"/>
      <c r="B873" s="4"/>
      <c r="C873" s="7"/>
      <c r="D873" s="7"/>
      <c r="E873" s="4"/>
      <c r="F873" s="4" t="s">
        <v>981</v>
      </c>
      <c r="G873" s="6" t="s">
        <v>982</v>
      </c>
      <c r="H873" s="6"/>
      <c r="I873" s="6" t="s">
        <v>983</v>
      </c>
    </row>
    <row r="874" spans="1:9" x14ac:dyDescent="0.2">
      <c r="A874" s="503">
        <v>4</v>
      </c>
      <c r="B874" s="1" t="s">
        <v>984</v>
      </c>
      <c r="C874" s="2" t="s">
        <v>985</v>
      </c>
      <c r="D874" s="2" t="str">
        <f>+C874</f>
        <v>3,499 บาท</v>
      </c>
      <c r="E874" s="3" t="s">
        <v>762</v>
      </c>
      <c r="F874" s="1" t="s">
        <v>986</v>
      </c>
      <c r="G874" s="4" t="str">
        <f>+F874</f>
        <v>บริษัท สวัสดีพานิช สเตชั่นเนอรี่ จำกัด</v>
      </c>
      <c r="H874" s="5" t="s">
        <v>971</v>
      </c>
      <c r="I874" s="4" t="s">
        <v>987</v>
      </c>
    </row>
    <row r="875" spans="1:9" x14ac:dyDescent="0.2">
      <c r="A875" s="504"/>
      <c r="B875" s="6"/>
      <c r="C875" s="7"/>
      <c r="D875" s="7"/>
      <c r="E875" s="6"/>
      <c r="F875" s="6" t="s">
        <v>988</v>
      </c>
      <c r="G875" s="6" t="s">
        <v>989</v>
      </c>
      <c r="H875" s="6" t="s">
        <v>975</v>
      </c>
      <c r="I875" s="6" t="s">
        <v>983</v>
      </c>
    </row>
    <row r="876" spans="1:9" x14ac:dyDescent="0.2">
      <c r="A876" s="503">
        <v>5</v>
      </c>
      <c r="B876" s="1" t="s">
        <v>984</v>
      </c>
      <c r="C876" s="2" t="s">
        <v>990</v>
      </c>
      <c r="D876" s="2" t="str">
        <f>+C876</f>
        <v>1,258 บาท</v>
      </c>
      <c r="E876" s="3" t="s">
        <v>762</v>
      </c>
      <c r="F876" s="1" t="s">
        <v>986</v>
      </c>
      <c r="G876" s="4" t="str">
        <f>+F876</f>
        <v>บริษัท สวัสดีพานิช สเตชั่นเนอรี่ จำกัด</v>
      </c>
      <c r="H876" s="5" t="s">
        <v>971</v>
      </c>
      <c r="I876" s="4" t="s">
        <v>991</v>
      </c>
    </row>
    <row r="877" spans="1:9" x14ac:dyDescent="0.2">
      <c r="A877" s="504"/>
      <c r="B877" s="6"/>
      <c r="C877" s="7"/>
      <c r="D877" s="7"/>
      <c r="E877" s="6"/>
      <c r="F877" s="6" t="s">
        <v>992</v>
      </c>
      <c r="G877" s="6" t="s">
        <v>993</v>
      </c>
      <c r="H877" s="6" t="s">
        <v>975</v>
      </c>
      <c r="I877" s="6" t="s">
        <v>983</v>
      </c>
    </row>
    <row r="878" spans="1:9" x14ac:dyDescent="0.2">
      <c r="A878" s="503">
        <v>6</v>
      </c>
      <c r="B878" s="10" t="s">
        <v>994</v>
      </c>
      <c r="C878" s="8" t="s">
        <v>995</v>
      </c>
      <c r="D878" s="8" t="str">
        <f>+C878</f>
        <v>1,540.80 บาท</v>
      </c>
      <c r="E878" s="9" t="s">
        <v>762</v>
      </c>
      <c r="F878" s="4" t="s">
        <v>996</v>
      </c>
      <c r="G878" s="4" t="str">
        <f>+F878</f>
        <v xml:space="preserve">ห้างหุ้นส่วนจำกัด พชรพลเทรดดิ้ง </v>
      </c>
      <c r="H878" s="5" t="s">
        <v>971</v>
      </c>
      <c r="I878" s="4" t="s">
        <v>997</v>
      </c>
    </row>
    <row r="879" spans="1:9" x14ac:dyDescent="0.2">
      <c r="A879" s="504"/>
      <c r="B879" s="11"/>
      <c r="C879" s="7"/>
      <c r="D879" s="7"/>
      <c r="E879" s="6"/>
      <c r="F879" s="6" t="s">
        <v>998</v>
      </c>
      <c r="G879" s="6" t="s">
        <v>999</v>
      </c>
      <c r="H879" s="6" t="s">
        <v>975</v>
      </c>
      <c r="I879" s="6" t="s">
        <v>983</v>
      </c>
    </row>
    <row r="880" spans="1:9" x14ac:dyDescent="0.2">
      <c r="A880" s="503">
        <v>7</v>
      </c>
      <c r="B880" s="10" t="s">
        <v>1000</v>
      </c>
      <c r="C880" s="8" t="s">
        <v>1001</v>
      </c>
      <c r="D880" s="8" t="str">
        <f>+C880</f>
        <v>970 บาท</v>
      </c>
      <c r="E880" s="9" t="s">
        <v>762</v>
      </c>
      <c r="F880" s="4" t="s">
        <v>1002</v>
      </c>
      <c r="G880" s="4" t="str">
        <f>+F880</f>
        <v>บริษัท ไอที ซิตี้ จำกัด (มหาชน)</v>
      </c>
      <c r="H880" s="5" t="s">
        <v>971</v>
      </c>
      <c r="I880" s="4" t="s">
        <v>1860</v>
      </c>
    </row>
    <row r="881" spans="1:9" x14ac:dyDescent="0.2">
      <c r="A881" s="504"/>
      <c r="B881" s="11"/>
      <c r="C881" s="7"/>
      <c r="D881" s="7"/>
      <c r="E881" s="6"/>
      <c r="F881" s="6" t="s">
        <v>1003</v>
      </c>
      <c r="G881" s="6" t="s">
        <v>1004</v>
      </c>
      <c r="H881" s="6" t="s">
        <v>975</v>
      </c>
      <c r="I881" s="6" t="s">
        <v>983</v>
      </c>
    </row>
    <row r="882" spans="1:9" x14ac:dyDescent="0.2">
      <c r="A882" s="503">
        <v>8</v>
      </c>
      <c r="B882" s="10" t="s">
        <v>1005</v>
      </c>
      <c r="C882" s="8" t="s">
        <v>1006</v>
      </c>
      <c r="D882" s="8" t="str">
        <f>+C882</f>
        <v>160 บาท</v>
      </c>
      <c r="E882" s="9" t="s">
        <v>762</v>
      </c>
      <c r="F882" s="4" t="s">
        <v>1007</v>
      </c>
      <c r="G882" s="4" t="str">
        <f>+F882</f>
        <v>ร้านม่วงหอมวัสดุ</v>
      </c>
      <c r="H882" s="5" t="s">
        <v>971</v>
      </c>
      <c r="I882" s="4" t="s">
        <v>1008</v>
      </c>
    </row>
    <row r="883" spans="1:9" x14ac:dyDescent="0.2">
      <c r="A883" s="504"/>
      <c r="B883" s="10"/>
      <c r="C883" s="7"/>
      <c r="D883" s="7"/>
      <c r="E883" s="6"/>
      <c r="F883" s="6" t="s">
        <v>1009</v>
      </c>
      <c r="G883" s="6" t="s">
        <v>1010</v>
      </c>
      <c r="H883" s="6" t="s">
        <v>975</v>
      </c>
      <c r="I883" s="6" t="s">
        <v>983</v>
      </c>
    </row>
    <row r="884" spans="1:9" x14ac:dyDescent="0.2">
      <c r="A884" s="503">
        <v>9</v>
      </c>
      <c r="B884" s="1" t="s">
        <v>1011</v>
      </c>
      <c r="C884" s="2" t="s">
        <v>1012</v>
      </c>
      <c r="D884" s="2" t="str">
        <f>+C884</f>
        <v>4,500 บาท</v>
      </c>
      <c r="E884" s="9" t="s">
        <v>762</v>
      </c>
      <c r="F884" s="4" t="s">
        <v>1013</v>
      </c>
      <c r="G884" s="4" t="str">
        <f>+F884</f>
        <v>อู่หรั่งการช่าง</v>
      </c>
      <c r="H884" s="5" t="s">
        <v>963</v>
      </c>
      <c r="I884" s="4" t="s">
        <v>1014</v>
      </c>
    </row>
    <row r="885" spans="1:9" x14ac:dyDescent="0.2">
      <c r="A885" s="504"/>
      <c r="B885" s="6"/>
      <c r="C885" s="7"/>
      <c r="D885" s="7"/>
      <c r="E885" s="6"/>
      <c r="F885" s="6" t="s">
        <v>1015</v>
      </c>
      <c r="G885" s="6" t="s">
        <v>1016</v>
      </c>
      <c r="H885" s="6"/>
      <c r="I885" s="6" t="s">
        <v>1017</v>
      </c>
    </row>
    <row r="886" spans="1:9" x14ac:dyDescent="0.2">
      <c r="A886" s="503">
        <v>10</v>
      </c>
      <c r="B886" s="1" t="s">
        <v>1018</v>
      </c>
      <c r="C886" s="2" t="s">
        <v>1019</v>
      </c>
      <c r="D886" s="2" t="str">
        <f>+C886</f>
        <v>650 บาท</v>
      </c>
      <c r="E886" s="3" t="s">
        <v>762</v>
      </c>
      <c r="F886" s="1" t="s">
        <v>1020</v>
      </c>
      <c r="G886" s="4" t="str">
        <f>+F886</f>
        <v>วันดีการยาง</v>
      </c>
      <c r="H886" s="5" t="s">
        <v>963</v>
      </c>
      <c r="I886" s="4" t="s">
        <v>1021</v>
      </c>
    </row>
    <row r="887" spans="1:9" x14ac:dyDescent="0.2">
      <c r="A887" s="504"/>
      <c r="B887" s="6"/>
      <c r="C887" s="7"/>
      <c r="D887" s="7"/>
      <c r="E887" s="6"/>
      <c r="F887" s="6" t="s">
        <v>1022</v>
      </c>
      <c r="G887" s="6" t="s">
        <v>1023</v>
      </c>
      <c r="H887" s="6"/>
      <c r="I887" s="6" t="s">
        <v>1017</v>
      </c>
    </row>
    <row r="888" spans="1:9" x14ac:dyDescent="0.2">
      <c r="A888" s="503">
        <v>11</v>
      </c>
      <c r="B888" s="4" t="s">
        <v>1024</v>
      </c>
      <c r="C888" s="8" t="s">
        <v>1025</v>
      </c>
      <c r="D888" s="8" t="str">
        <f>+C888</f>
        <v>2,400 บาท</v>
      </c>
      <c r="E888" s="3" t="s">
        <v>762</v>
      </c>
      <c r="F888" s="4" t="s">
        <v>1026</v>
      </c>
      <c r="G888" s="4" t="str">
        <f>+F888</f>
        <v>อ.เครื่องยนต์เล็ก(ช่างอัพ)</v>
      </c>
      <c r="H888" s="5" t="s">
        <v>971</v>
      </c>
      <c r="I888" s="4" t="s">
        <v>1027</v>
      </c>
    </row>
    <row r="889" spans="1:9" x14ac:dyDescent="0.2">
      <c r="A889" s="504"/>
      <c r="B889" s="6"/>
      <c r="C889" s="7"/>
      <c r="D889" s="7"/>
      <c r="E889" s="6"/>
      <c r="F889" s="6" t="s">
        <v>1028</v>
      </c>
      <c r="G889" s="6" t="s">
        <v>1029</v>
      </c>
      <c r="H889" s="6" t="s">
        <v>975</v>
      </c>
      <c r="I889" s="6" t="s">
        <v>1030</v>
      </c>
    </row>
    <row r="890" spans="1:9" x14ac:dyDescent="0.2">
      <c r="A890" s="503">
        <v>12</v>
      </c>
      <c r="B890" s="4" t="s">
        <v>1031</v>
      </c>
      <c r="C890" s="8" t="s">
        <v>1032</v>
      </c>
      <c r="D890" s="8" t="str">
        <f>+C890</f>
        <v>750 บาท</v>
      </c>
      <c r="E890" s="3" t="s">
        <v>762</v>
      </c>
      <c r="F890" s="4" t="s">
        <v>1033</v>
      </c>
      <c r="G890" s="4" t="str">
        <f>+F890</f>
        <v>ร้านทรัพย์ถาวรการไฟฟ้า</v>
      </c>
      <c r="H890" s="5" t="s">
        <v>971</v>
      </c>
      <c r="I890" s="4" t="s">
        <v>1034</v>
      </c>
    </row>
    <row r="891" spans="1:9" x14ac:dyDescent="0.2">
      <c r="A891" s="504"/>
      <c r="B891" s="6"/>
      <c r="C891" s="7"/>
      <c r="D891" s="7"/>
      <c r="E891" s="6"/>
      <c r="F891" s="6" t="s">
        <v>1035</v>
      </c>
      <c r="G891" s="6" t="s">
        <v>1036</v>
      </c>
      <c r="H891" s="6" t="s">
        <v>975</v>
      </c>
      <c r="I891" s="6" t="s">
        <v>1030</v>
      </c>
    </row>
    <row r="892" spans="1:9" x14ac:dyDescent="0.2">
      <c r="A892" s="503">
        <v>13</v>
      </c>
      <c r="B892" s="1" t="s">
        <v>1037</v>
      </c>
      <c r="C892" s="2" t="s">
        <v>1038</v>
      </c>
      <c r="D892" s="8" t="str">
        <f>+C892</f>
        <v>345 บาท</v>
      </c>
      <c r="E892" s="9" t="s">
        <v>762</v>
      </c>
      <c r="F892" s="4" t="s">
        <v>1039</v>
      </c>
      <c r="G892" s="4" t="str">
        <f>+F892</f>
        <v>ร้านมียาเภสัช</v>
      </c>
      <c r="H892" s="5" t="s">
        <v>971</v>
      </c>
      <c r="I892" s="4" t="s">
        <v>1040</v>
      </c>
    </row>
    <row r="893" spans="1:9" x14ac:dyDescent="0.2">
      <c r="A893" s="504"/>
      <c r="B893" s="6"/>
      <c r="C893" s="7"/>
      <c r="D893" s="7"/>
      <c r="E893" s="6"/>
      <c r="F893" s="6" t="s">
        <v>1041</v>
      </c>
      <c r="G893" s="6" t="s">
        <v>1042</v>
      </c>
      <c r="H893" s="6" t="s">
        <v>975</v>
      </c>
      <c r="I893" s="6" t="s">
        <v>1030</v>
      </c>
    </row>
    <row r="894" spans="1:9" x14ac:dyDescent="0.2">
      <c r="A894" s="503">
        <v>14</v>
      </c>
      <c r="B894" s="4" t="s">
        <v>1043</v>
      </c>
      <c r="C894" s="2">
        <v>7757.5</v>
      </c>
      <c r="D894" s="8">
        <f>+C894</f>
        <v>7757.5</v>
      </c>
      <c r="E894" s="3" t="s">
        <v>762</v>
      </c>
      <c r="F894" s="4" t="s">
        <v>1044</v>
      </c>
      <c r="G894" s="4" t="str">
        <f>+F894</f>
        <v>ยนต์ไพศาลอินโดจีน ซัพพลาย</v>
      </c>
      <c r="H894" s="5" t="s">
        <v>971</v>
      </c>
      <c r="I894" s="4" t="s">
        <v>1045</v>
      </c>
    </row>
    <row r="895" spans="1:9" x14ac:dyDescent="0.2">
      <c r="A895" s="504"/>
      <c r="B895" s="6"/>
      <c r="C895" s="7"/>
      <c r="D895" s="7"/>
      <c r="E895" s="6"/>
      <c r="F895" s="6" t="s">
        <v>1046</v>
      </c>
      <c r="G895" s="6" t="s">
        <v>1047</v>
      </c>
      <c r="H895" s="6" t="s">
        <v>975</v>
      </c>
      <c r="I895" s="6" t="s">
        <v>1048</v>
      </c>
    </row>
    <row r="896" spans="1:9" x14ac:dyDescent="0.2">
      <c r="A896" s="503">
        <v>15</v>
      </c>
      <c r="B896" s="4" t="s">
        <v>968</v>
      </c>
      <c r="C896" s="8" t="s">
        <v>1049</v>
      </c>
      <c r="D896" s="8" t="str">
        <f>+C896</f>
        <v>1,200 บาท</v>
      </c>
      <c r="E896" s="3" t="s">
        <v>762</v>
      </c>
      <c r="F896" s="4" t="s">
        <v>970</v>
      </c>
      <c r="G896" s="4" t="str">
        <f>+F896</f>
        <v>บ.พรพัฒน์ แก๊ส แอนด์ ออยล์ จำกัด</v>
      </c>
      <c r="H896" s="5" t="s">
        <v>971</v>
      </c>
      <c r="I896" s="4" t="s">
        <v>1050</v>
      </c>
    </row>
    <row r="897" spans="1:9" x14ac:dyDescent="0.2">
      <c r="A897" s="504"/>
      <c r="B897" s="4"/>
      <c r="C897" s="7"/>
      <c r="D897" s="7"/>
      <c r="E897" s="6"/>
      <c r="F897" s="6" t="s">
        <v>1051</v>
      </c>
      <c r="G897" s="6" t="s">
        <v>1052</v>
      </c>
      <c r="H897" s="6" t="s">
        <v>975</v>
      </c>
      <c r="I897" s="6" t="s">
        <v>1053</v>
      </c>
    </row>
    <row r="898" spans="1:9" x14ac:dyDescent="0.2">
      <c r="A898" s="503">
        <v>16</v>
      </c>
      <c r="B898" s="1" t="s">
        <v>1054</v>
      </c>
      <c r="C898" s="2" t="s">
        <v>1055</v>
      </c>
      <c r="D898" s="2" t="str">
        <f>+C898</f>
        <v>8,000 บาท</v>
      </c>
      <c r="E898" s="9" t="s">
        <v>762</v>
      </c>
      <c r="F898" s="4" t="s">
        <v>1056</v>
      </c>
      <c r="G898" s="4" t="str">
        <f>+F898</f>
        <v>ร้านพิชัยการเกษตร</v>
      </c>
      <c r="H898" s="5" t="s">
        <v>971</v>
      </c>
      <c r="I898" s="4" t="s">
        <v>1057</v>
      </c>
    </row>
    <row r="899" spans="1:9" x14ac:dyDescent="0.2">
      <c r="A899" s="504"/>
      <c r="B899" s="6"/>
      <c r="C899" s="7"/>
      <c r="D899" s="7"/>
      <c r="E899" s="6"/>
      <c r="F899" s="6" t="s">
        <v>1058</v>
      </c>
      <c r="G899" s="6" t="s">
        <v>1059</v>
      </c>
      <c r="H899" s="6" t="s">
        <v>975</v>
      </c>
      <c r="I899" s="6" t="s">
        <v>1060</v>
      </c>
    </row>
    <row r="900" spans="1:9" x14ac:dyDescent="0.2">
      <c r="A900" s="503">
        <v>17</v>
      </c>
      <c r="B900" s="4" t="s">
        <v>1011</v>
      </c>
      <c r="C900" s="8" t="s">
        <v>1061</v>
      </c>
      <c r="D900" s="8" t="str">
        <f>+C900</f>
        <v>850 บาท</v>
      </c>
      <c r="E900" s="9" t="s">
        <v>762</v>
      </c>
      <c r="F900" s="4" t="s">
        <v>1062</v>
      </c>
      <c r="G900" s="4" t="str">
        <f>+F900</f>
        <v>ร้านวันดีการยาง</v>
      </c>
      <c r="H900" s="5" t="s">
        <v>963</v>
      </c>
      <c r="I900" s="4" t="s">
        <v>1063</v>
      </c>
    </row>
    <row r="901" spans="1:9" x14ac:dyDescent="0.2">
      <c r="A901" s="504"/>
      <c r="B901" s="6"/>
      <c r="C901" s="7"/>
      <c r="D901" s="7"/>
      <c r="E901" s="6"/>
      <c r="F901" s="6" t="s">
        <v>1064</v>
      </c>
      <c r="G901" s="6" t="s">
        <v>1065</v>
      </c>
      <c r="H901" s="6"/>
      <c r="I901" s="6" t="s">
        <v>1066</v>
      </c>
    </row>
    <row r="902" spans="1:9" x14ac:dyDescent="0.2">
      <c r="A902" s="503">
        <v>18</v>
      </c>
      <c r="B902" s="4" t="s">
        <v>968</v>
      </c>
      <c r="C902" s="8" t="s">
        <v>1067</v>
      </c>
      <c r="D902" s="8" t="str">
        <f>+C902</f>
        <v>3,637.50 บาท</v>
      </c>
      <c r="E902" s="9" t="s">
        <v>762</v>
      </c>
      <c r="F902" s="4" t="s">
        <v>970</v>
      </c>
      <c r="G902" s="4" t="str">
        <f>+F902</f>
        <v>บ.พรพัฒน์ แก๊ส แอนด์ ออยล์ จำกัด</v>
      </c>
      <c r="H902" s="5" t="s">
        <v>971</v>
      </c>
      <c r="I902" s="4" t="s">
        <v>1068</v>
      </c>
    </row>
    <row r="903" spans="1:9" x14ac:dyDescent="0.2">
      <c r="A903" s="504"/>
      <c r="B903" s="4"/>
      <c r="C903" s="7"/>
      <c r="D903" s="7"/>
      <c r="E903" s="6"/>
      <c r="F903" s="6" t="s">
        <v>1069</v>
      </c>
      <c r="G903" s="6" t="s">
        <v>1070</v>
      </c>
      <c r="H903" s="6" t="s">
        <v>975</v>
      </c>
      <c r="I903" s="6" t="s">
        <v>1066</v>
      </c>
    </row>
    <row r="904" spans="1:9" x14ac:dyDescent="0.2">
      <c r="A904" s="503">
        <v>19</v>
      </c>
      <c r="B904" s="1" t="s">
        <v>968</v>
      </c>
      <c r="C904" s="8" t="s">
        <v>1067</v>
      </c>
      <c r="D904" s="2" t="str">
        <f>+C904</f>
        <v>3,637.50 บาท</v>
      </c>
      <c r="E904" s="9" t="s">
        <v>762</v>
      </c>
      <c r="F904" s="4" t="s">
        <v>970</v>
      </c>
      <c r="G904" s="4" t="str">
        <f>+F904</f>
        <v>บ.พรพัฒน์ แก๊ส แอนด์ ออยล์ จำกัด</v>
      </c>
      <c r="H904" s="5" t="s">
        <v>971</v>
      </c>
      <c r="I904" s="4" t="s">
        <v>1071</v>
      </c>
    </row>
    <row r="905" spans="1:9" x14ac:dyDescent="0.2">
      <c r="A905" s="504"/>
      <c r="B905" s="6"/>
      <c r="C905" s="7"/>
      <c r="D905" s="7"/>
      <c r="E905" s="6"/>
      <c r="F905" s="6" t="s">
        <v>1069</v>
      </c>
      <c r="G905" s="6" t="s">
        <v>1070</v>
      </c>
      <c r="H905" s="6" t="s">
        <v>975</v>
      </c>
      <c r="I905" s="6" t="s">
        <v>1066</v>
      </c>
    </row>
    <row r="906" spans="1:9" x14ac:dyDescent="0.2">
      <c r="A906" s="503">
        <v>20</v>
      </c>
      <c r="B906" s="1" t="s">
        <v>1072</v>
      </c>
      <c r="C906" s="8" t="s">
        <v>1073</v>
      </c>
      <c r="D906" s="8" t="str">
        <f>+C906</f>
        <v>870 บาท</v>
      </c>
      <c r="E906" s="3" t="s">
        <v>762</v>
      </c>
      <c r="F906" s="1" t="s">
        <v>1056</v>
      </c>
      <c r="G906" s="4" t="str">
        <f>+F906</f>
        <v>ร้านพิชัยการเกษตร</v>
      </c>
      <c r="H906" s="5" t="s">
        <v>971</v>
      </c>
      <c r="I906" s="4" t="s">
        <v>1074</v>
      </c>
    </row>
    <row r="907" spans="1:9" x14ac:dyDescent="0.2">
      <c r="A907" s="504"/>
      <c r="B907" s="6"/>
      <c r="C907" s="7"/>
      <c r="D907" s="7"/>
      <c r="E907" s="6"/>
      <c r="F907" s="6" t="s">
        <v>1075</v>
      </c>
      <c r="G907" s="6" t="s">
        <v>1076</v>
      </c>
      <c r="H907" s="6" t="s">
        <v>975</v>
      </c>
      <c r="I907" s="6" t="s">
        <v>1066</v>
      </c>
    </row>
    <row r="908" spans="1:9" x14ac:dyDescent="0.2">
      <c r="A908" s="503">
        <v>21</v>
      </c>
      <c r="B908" s="4" t="s">
        <v>1077</v>
      </c>
      <c r="C908" s="8" t="s">
        <v>1078</v>
      </c>
      <c r="D908" s="8" t="str">
        <f>+C908</f>
        <v>3,245 บาท</v>
      </c>
      <c r="E908" s="3" t="s">
        <v>762</v>
      </c>
      <c r="F908" s="1" t="s">
        <v>1056</v>
      </c>
      <c r="G908" s="4" t="str">
        <f>+F908</f>
        <v>ร้านพิชัยการเกษตร</v>
      </c>
      <c r="H908" s="5" t="s">
        <v>971</v>
      </c>
      <c r="I908" s="4" t="s">
        <v>1079</v>
      </c>
    </row>
    <row r="909" spans="1:9" x14ac:dyDescent="0.2">
      <c r="A909" s="504"/>
      <c r="B909" s="6"/>
      <c r="C909" s="7"/>
      <c r="D909" s="7"/>
      <c r="E909" s="6"/>
      <c r="F909" s="6" t="s">
        <v>1080</v>
      </c>
      <c r="G909" s="6" t="s">
        <v>1081</v>
      </c>
      <c r="H909" s="6" t="s">
        <v>975</v>
      </c>
      <c r="I909" s="6" t="s">
        <v>1066</v>
      </c>
    </row>
    <row r="910" spans="1:9" x14ac:dyDescent="0.2">
      <c r="A910" s="503">
        <v>22</v>
      </c>
      <c r="B910" s="4" t="s">
        <v>1082</v>
      </c>
      <c r="C910" s="8" t="s">
        <v>1083</v>
      </c>
      <c r="D910" s="8" t="str">
        <f>+C910</f>
        <v>2,130 บาท</v>
      </c>
      <c r="E910" s="3" t="s">
        <v>762</v>
      </c>
      <c r="F910" s="1" t="s">
        <v>1056</v>
      </c>
      <c r="G910" s="4" t="str">
        <f>+F910</f>
        <v>ร้านพิชัยการเกษตร</v>
      </c>
      <c r="H910" s="5" t="s">
        <v>971</v>
      </c>
      <c r="I910" s="4" t="s">
        <v>1084</v>
      </c>
    </row>
    <row r="911" spans="1:9" x14ac:dyDescent="0.2">
      <c r="A911" s="504"/>
      <c r="B911" s="6"/>
      <c r="C911" s="7"/>
      <c r="D911" s="7"/>
      <c r="E911" s="6"/>
      <c r="F911" s="6" t="s">
        <v>1085</v>
      </c>
      <c r="G911" s="6" t="s">
        <v>1086</v>
      </c>
      <c r="H911" s="6" t="s">
        <v>975</v>
      </c>
      <c r="I911" s="6" t="s">
        <v>1087</v>
      </c>
    </row>
    <row r="912" spans="1:9" x14ac:dyDescent="0.2">
      <c r="A912" s="503">
        <v>23</v>
      </c>
      <c r="B912" s="4" t="s">
        <v>968</v>
      </c>
      <c r="C912" s="8" t="s">
        <v>1088</v>
      </c>
      <c r="D912" s="8" t="str">
        <f>+C912</f>
        <v>1,960 บาท</v>
      </c>
      <c r="E912" s="3" t="s">
        <v>762</v>
      </c>
      <c r="F912" s="4" t="s">
        <v>1056</v>
      </c>
      <c r="G912" s="4" t="str">
        <f>+F912</f>
        <v>ร้านพิชัยการเกษตร</v>
      </c>
      <c r="H912" s="5" t="s">
        <v>971</v>
      </c>
      <c r="I912" s="4" t="s">
        <v>1089</v>
      </c>
    </row>
    <row r="913" spans="1:9" x14ac:dyDescent="0.2">
      <c r="A913" s="504"/>
      <c r="B913" s="6"/>
      <c r="C913" s="7"/>
      <c r="D913" s="7"/>
      <c r="E913" s="6"/>
      <c r="F913" s="6" t="s">
        <v>1090</v>
      </c>
      <c r="G913" s="6" t="s">
        <v>1091</v>
      </c>
      <c r="H913" s="6" t="s">
        <v>975</v>
      </c>
      <c r="I913" s="6" t="s">
        <v>1092</v>
      </c>
    </row>
    <row r="914" spans="1:9" x14ac:dyDescent="0.2">
      <c r="A914" s="503">
        <v>24</v>
      </c>
      <c r="B914" s="4" t="s">
        <v>968</v>
      </c>
      <c r="C914" s="8" t="s">
        <v>1049</v>
      </c>
      <c r="D914" s="8" t="str">
        <f>+C914</f>
        <v>1,200 บาท</v>
      </c>
      <c r="E914" s="3" t="s">
        <v>762</v>
      </c>
      <c r="F914" s="4" t="s">
        <v>970</v>
      </c>
      <c r="G914" s="4" t="str">
        <f>+F914</f>
        <v>บ.พรพัฒน์ แก๊ส แอนด์ ออยล์ จำกัด</v>
      </c>
      <c r="H914" s="5" t="s">
        <v>971</v>
      </c>
      <c r="I914" s="4" t="s">
        <v>1093</v>
      </c>
    </row>
    <row r="915" spans="1:9" x14ac:dyDescent="0.2">
      <c r="A915" s="504"/>
      <c r="B915" s="6"/>
      <c r="C915" s="7"/>
      <c r="D915" s="7"/>
      <c r="E915" s="6"/>
      <c r="F915" s="6" t="s">
        <v>1051</v>
      </c>
      <c r="G915" s="6" t="s">
        <v>1052</v>
      </c>
      <c r="H915" s="6" t="s">
        <v>975</v>
      </c>
      <c r="I915" s="6" t="s">
        <v>1087</v>
      </c>
    </row>
    <row r="916" spans="1:9" x14ac:dyDescent="0.2">
      <c r="A916" s="503">
        <v>25</v>
      </c>
      <c r="B916" s="4" t="s">
        <v>960</v>
      </c>
      <c r="C916" s="8" t="s">
        <v>1094</v>
      </c>
      <c r="D916" s="8" t="str">
        <f>+C916</f>
        <v>152 บาท</v>
      </c>
      <c r="E916" s="3" t="s">
        <v>762</v>
      </c>
      <c r="F916" s="4" t="s">
        <v>962</v>
      </c>
      <c r="G916" s="4" t="str">
        <f>+F916</f>
        <v>ร้านวัฒนภาพิมพ์</v>
      </c>
      <c r="H916" s="5" t="s">
        <v>963</v>
      </c>
      <c r="I916" s="4" t="s">
        <v>1095</v>
      </c>
    </row>
    <row r="917" spans="1:9" x14ac:dyDescent="0.2">
      <c r="A917" s="504"/>
      <c r="B917" s="6"/>
      <c r="C917" s="7"/>
      <c r="D917" s="7"/>
      <c r="E917" s="6"/>
      <c r="F917" s="6" t="s">
        <v>1096</v>
      </c>
      <c r="G917" s="6" t="s">
        <v>1097</v>
      </c>
      <c r="H917" s="6"/>
      <c r="I917" s="6" t="s">
        <v>1098</v>
      </c>
    </row>
    <row r="918" spans="1:9" x14ac:dyDescent="0.2">
      <c r="A918" s="503">
        <v>26</v>
      </c>
      <c r="B918" s="4" t="s">
        <v>1099</v>
      </c>
      <c r="C918" s="8" t="s">
        <v>1100</v>
      </c>
      <c r="D918" s="8" t="str">
        <f>+C918</f>
        <v>1,010 บาท</v>
      </c>
      <c r="E918" s="3" t="s">
        <v>762</v>
      </c>
      <c r="F918" s="4" t="s">
        <v>1101</v>
      </c>
      <c r="G918" s="4" t="str">
        <f>+F918</f>
        <v>บริษัท คูโบต้าบิ๊กยู พิษณุโลก</v>
      </c>
      <c r="H918" s="5" t="s">
        <v>971</v>
      </c>
      <c r="I918" s="4" t="s">
        <v>1102</v>
      </c>
    </row>
    <row r="919" spans="1:9" x14ac:dyDescent="0.2">
      <c r="A919" s="504"/>
      <c r="B919" s="6" t="s">
        <v>1103</v>
      </c>
      <c r="C919" s="7"/>
      <c r="D919" s="7"/>
      <c r="E919" s="6"/>
      <c r="F919" s="6" t="s">
        <v>1104</v>
      </c>
      <c r="G919" s="6" t="s">
        <v>1105</v>
      </c>
      <c r="H919" s="6" t="s">
        <v>975</v>
      </c>
      <c r="I919" s="6" t="s">
        <v>1106</v>
      </c>
    </row>
    <row r="920" spans="1:9" x14ac:dyDescent="0.2">
      <c r="A920" s="503">
        <v>27</v>
      </c>
      <c r="B920" s="1" t="s">
        <v>1011</v>
      </c>
      <c r="C920" s="2" t="s">
        <v>1107</v>
      </c>
      <c r="D920" s="2" t="str">
        <f>+C920</f>
        <v>6,380 บาท</v>
      </c>
      <c r="E920" s="3" t="s">
        <v>762</v>
      </c>
      <c r="F920" s="4" t="s">
        <v>1013</v>
      </c>
      <c r="G920" s="4" t="str">
        <f>+F920</f>
        <v>อู่หรั่งการช่าง</v>
      </c>
      <c r="H920" s="5" t="s">
        <v>963</v>
      </c>
      <c r="I920" s="4" t="s">
        <v>1108</v>
      </c>
    </row>
    <row r="921" spans="1:9" x14ac:dyDescent="0.2">
      <c r="A921" s="504"/>
      <c r="B921" s="6"/>
      <c r="C921" s="7"/>
      <c r="D921" s="7"/>
      <c r="E921" s="6"/>
      <c r="F921" s="6" t="s">
        <v>1109</v>
      </c>
      <c r="G921" s="6" t="s">
        <v>1110</v>
      </c>
      <c r="H921" s="6"/>
      <c r="I921" s="6" t="s">
        <v>1111</v>
      </c>
    </row>
    <row r="922" spans="1:9" x14ac:dyDescent="0.2">
      <c r="A922" s="503">
        <v>28</v>
      </c>
      <c r="B922" s="4" t="s">
        <v>968</v>
      </c>
      <c r="C922" s="2" t="s">
        <v>1112</v>
      </c>
      <c r="D922" s="2" t="str">
        <f>+C922</f>
        <v>3,960 บาท</v>
      </c>
      <c r="E922" s="3" t="s">
        <v>762</v>
      </c>
      <c r="F922" s="4" t="s">
        <v>1056</v>
      </c>
      <c r="G922" s="4" t="str">
        <f>+F922</f>
        <v>ร้านพิชัยการเกษตร</v>
      </c>
      <c r="H922" s="5" t="s">
        <v>971</v>
      </c>
      <c r="I922" s="4" t="s">
        <v>1113</v>
      </c>
    </row>
    <row r="923" spans="1:9" x14ac:dyDescent="0.2">
      <c r="A923" s="504"/>
      <c r="B923" s="6"/>
      <c r="C923" s="7"/>
      <c r="D923" s="7"/>
      <c r="E923" s="6"/>
      <c r="F923" s="6" t="s">
        <v>1114</v>
      </c>
      <c r="G923" s="6" t="s">
        <v>1115</v>
      </c>
      <c r="H923" s="6" t="s">
        <v>975</v>
      </c>
      <c r="I923" s="6" t="s">
        <v>1111</v>
      </c>
    </row>
    <row r="924" spans="1:9" x14ac:dyDescent="0.2">
      <c r="A924" s="503">
        <v>29</v>
      </c>
      <c r="B924" s="4" t="s">
        <v>968</v>
      </c>
      <c r="C924" s="8" t="s">
        <v>1116</v>
      </c>
      <c r="D924" s="8" t="str">
        <f>+C924</f>
        <v>5,010 บาท</v>
      </c>
      <c r="E924" s="3" t="s">
        <v>762</v>
      </c>
      <c r="F924" s="4" t="s">
        <v>970</v>
      </c>
      <c r="G924" s="4" t="str">
        <f>+F924</f>
        <v>บ.พรพัฒน์ แก๊ส แอนด์ ออยล์ จำกัด</v>
      </c>
      <c r="H924" s="5" t="s">
        <v>971</v>
      </c>
      <c r="I924" s="4" t="s">
        <v>1117</v>
      </c>
    </row>
    <row r="925" spans="1:9" x14ac:dyDescent="0.2">
      <c r="A925" s="504"/>
      <c r="B925" s="6"/>
      <c r="C925" s="7"/>
      <c r="D925" s="7"/>
      <c r="E925" s="6"/>
      <c r="F925" s="6" t="s">
        <v>1118</v>
      </c>
      <c r="G925" s="6" t="s">
        <v>1119</v>
      </c>
      <c r="H925" s="6" t="s">
        <v>975</v>
      </c>
      <c r="I925" s="6" t="s">
        <v>1111</v>
      </c>
    </row>
    <row r="926" spans="1:9" x14ac:dyDescent="0.2">
      <c r="A926" s="503">
        <v>30</v>
      </c>
      <c r="B926" s="4" t="s">
        <v>968</v>
      </c>
      <c r="C926" s="8" t="s">
        <v>725</v>
      </c>
      <c r="D926" s="8" t="str">
        <f>+C926</f>
        <v>1,140 บาท</v>
      </c>
      <c r="E926" s="3" t="s">
        <v>762</v>
      </c>
      <c r="F926" s="4" t="s">
        <v>970</v>
      </c>
      <c r="G926" s="4" t="str">
        <f>+F926</f>
        <v>บ.พรพัฒน์ แก๊ส แอนด์ ออยล์ จำกัด</v>
      </c>
      <c r="H926" s="5" t="s">
        <v>971</v>
      </c>
      <c r="I926" s="4" t="s">
        <v>1120</v>
      </c>
    </row>
    <row r="927" spans="1:9" x14ac:dyDescent="0.2">
      <c r="A927" s="504"/>
      <c r="B927" s="6"/>
      <c r="C927" s="7"/>
      <c r="D927" s="7"/>
      <c r="E927" s="6"/>
      <c r="F927" s="6" t="s">
        <v>1121</v>
      </c>
      <c r="G927" s="6" t="s">
        <v>1122</v>
      </c>
      <c r="H927" s="6" t="s">
        <v>975</v>
      </c>
      <c r="I927" s="6" t="s">
        <v>1123</v>
      </c>
    </row>
    <row r="928" spans="1:9" x14ac:dyDescent="0.2">
      <c r="A928" s="503">
        <v>31</v>
      </c>
      <c r="B928" s="4" t="s">
        <v>1011</v>
      </c>
      <c r="C928" s="8" t="s">
        <v>1124</v>
      </c>
      <c r="D928" s="8" t="str">
        <f>+C928</f>
        <v>600 บาท</v>
      </c>
      <c r="E928" s="9" t="s">
        <v>762</v>
      </c>
      <c r="F928" s="4" t="s">
        <v>1125</v>
      </c>
      <c r="G928" s="4" t="str">
        <f>+F928</f>
        <v>อู่หนูการช่าง</v>
      </c>
      <c r="H928" s="5" t="s">
        <v>963</v>
      </c>
      <c r="I928" s="4" t="s">
        <v>1126</v>
      </c>
    </row>
    <row r="929" spans="1:9" x14ac:dyDescent="0.2">
      <c r="A929" s="504"/>
      <c r="B929" s="6"/>
      <c r="C929" s="7"/>
      <c r="D929" s="7"/>
      <c r="E929" s="6"/>
      <c r="F929" s="6" t="s">
        <v>1127</v>
      </c>
      <c r="G929" s="6" t="s">
        <v>1128</v>
      </c>
      <c r="H929" s="6"/>
      <c r="I929" s="6" t="s">
        <v>1111</v>
      </c>
    </row>
    <row r="930" spans="1:9" x14ac:dyDescent="0.2">
      <c r="A930" s="503">
        <v>32</v>
      </c>
      <c r="B930" s="508" t="s">
        <v>1129</v>
      </c>
      <c r="C930" s="8" t="s">
        <v>1130</v>
      </c>
      <c r="D930" s="8" t="str">
        <f>+C930</f>
        <v>4,600 บาท</v>
      </c>
      <c r="E930" s="9" t="s">
        <v>762</v>
      </c>
      <c r="F930" s="4" t="s">
        <v>1131</v>
      </c>
      <c r="G930" s="4" t="str">
        <f>+F930</f>
        <v>นายประทรง สิทธิไกรพงษ์</v>
      </c>
      <c r="H930" s="5" t="s">
        <v>971</v>
      </c>
      <c r="I930" s="4" t="s">
        <v>1132</v>
      </c>
    </row>
    <row r="931" spans="1:9" x14ac:dyDescent="0.2">
      <c r="A931" s="504"/>
      <c r="B931" s="509"/>
      <c r="C931" s="7"/>
      <c r="D931" s="7"/>
      <c r="E931" s="6"/>
      <c r="F931" s="6" t="s">
        <v>1133</v>
      </c>
      <c r="G931" s="6" t="s">
        <v>1134</v>
      </c>
      <c r="H931" s="6" t="s">
        <v>975</v>
      </c>
      <c r="I931" s="6" t="s">
        <v>1123</v>
      </c>
    </row>
    <row r="932" spans="1:9" x14ac:dyDescent="0.2">
      <c r="A932" s="503">
        <v>33</v>
      </c>
      <c r="B932" s="4" t="s">
        <v>1024</v>
      </c>
      <c r="C932" s="8" t="s">
        <v>1135</v>
      </c>
      <c r="D932" s="8" t="str">
        <f>+C932</f>
        <v>2,120 บาท</v>
      </c>
      <c r="E932" s="9" t="s">
        <v>762</v>
      </c>
      <c r="F932" s="4" t="s">
        <v>1026</v>
      </c>
      <c r="G932" s="4" t="str">
        <f>+F932</f>
        <v>อ.เครื่องยนต์เล็ก(ช่างอัพ)</v>
      </c>
      <c r="H932" s="5" t="s">
        <v>963</v>
      </c>
      <c r="I932" s="1" t="s">
        <v>964</v>
      </c>
    </row>
    <row r="933" spans="1:9" x14ac:dyDescent="0.2">
      <c r="A933" s="504"/>
      <c r="B933" s="6"/>
      <c r="C933" s="7"/>
      <c r="D933" s="7"/>
      <c r="E933" s="6"/>
      <c r="F933" s="6" t="s">
        <v>1136</v>
      </c>
      <c r="G933" s="6" t="s">
        <v>1137</v>
      </c>
      <c r="H933" s="6"/>
      <c r="I933" s="6" t="s">
        <v>1138</v>
      </c>
    </row>
    <row r="934" spans="1:9" x14ac:dyDescent="0.2">
      <c r="A934" s="503">
        <v>34</v>
      </c>
      <c r="B934" s="4" t="s">
        <v>1139</v>
      </c>
      <c r="C934" s="8" t="s">
        <v>1140</v>
      </c>
      <c r="D934" s="8" t="str">
        <f>+C934</f>
        <v>2,210 บาท</v>
      </c>
      <c r="E934" s="3" t="s">
        <v>762</v>
      </c>
      <c r="F934" s="4" t="s">
        <v>1056</v>
      </c>
      <c r="G934" s="4" t="str">
        <f>+F934</f>
        <v>ร้านพิชัยการเกษตร</v>
      </c>
      <c r="H934" s="5" t="s">
        <v>971</v>
      </c>
      <c r="I934" s="4" t="s">
        <v>1141</v>
      </c>
    </row>
    <row r="935" spans="1:9" x14ac:dyDescent="0.2">
      <c r="A935" s="504"/>
      <c r="B935" s="6"/>
      <c r="C935" s="7"/>
      <c r="D935" s="7"/>
      <c r="E935" s="6"/>
      <c r="F935" s="6" t="s">
        <v>1142</v>
      </c>
      <c r="G935" s="6" t="s">
        <v>1143</v>
      </c>
      <c r="H935" s="6" t="s">
        <v>975</v>
      </c>
      <c r="I935" s="6" t="s">
        <v>1138</v>
      </c>
    </row>
    <row r="936" spans="1:9" x14ac:dyDescent="0.2">
      <c r="A936" s="503">
        <v>35</v>
      </c>
      <c r="B936" s="4" t="s">
        <v>968</v>
      </c>
      <c r="C936" s="8" t="s">
        <v>548</v>
      </c>
      <c r="D936" s="8" t="str">
        <f>+C936</f>
        <v>500 บาท</v>
      </c>
      <c r="E936" s="9" t="s">
        <v>762</v>
      </c>
      <c r="F936" s="4" t="s">
        <v>970</v>
      </c>
      <c r="G936" s="4" t="str">
        <f>+F936</f>
        <v>บ.พรพัฒน์ แก๊ส แอนด์ ออยล์ จำกัด</v>
      </c>
      <c r="H936" s="5" t="s">
        <v>971</v>
      </c>
      <c r="I936" s="4" t="s">
        <v>1144</v>
      </c>
    </row>
    <row r="937" spans="1:9" x14ac:dyDescent="0.2">
      <c r="A937" s="504"/>
      <c r="B937" s="6"/>
      <c r="C937" s="7"/>
      <c r="D937" s="7"/>
      <c r="E937" s="6"/>
      <c r="F937" s="6" t="s">
        <v>1145</v>
      </c>
      <c r="G937" s="6" t="s">
        <v>1146</v>
      </c>
      <c r="H937" s="6" t="s">
        <v>975</v>
      </c>
      <c r="I937" s="6" t="s">
        <v>1147</v>
      </c>
    </row>
    <row r="938" spans="1:9" x14ac:dyDescent="0.2">
      <c r="A938" s="503">
        <v>36</v>
      </c>
      <c r="B938" s="4" t="s">
        <v>968</v>
      </c>
      <c r="C938" s="8" t="s">
        <v>548</v>
      </c>
      <c r="D938" s="8" t="str">
        <f>+C938</f>
        <v>500 บาท</v>
      </c>
      <c r="E938" s="3" t="s">
        <v>762</v>
      </c>
      <c r="F938" s="4" t="s">
        <v>970</v>
      </c>
      <c r="G938" s="4" t="str">
        <f>+F938</f>
        <v>บ.พรพัฒน์ แก๊ส แอนด์ ออยล์ จำกัด</v>
      </c>
      <c r="H938" s="5" t="s">
        <v>971</v>
      </c>
      <c r="I938" s="4" t="s">
        <v>1148</v>
      </c>
    </row>
    <row r="939" spans="1:9" x14ac:dyDescent="0.2">
      <c r="A939" s="504"/>
      <c r="B939" s="6"/>
      <c r="C939" s="7"/>
      <c r="D939" s="7"/>
      <c r="E939" s="6"/>
      <c r="F939" s="6" t="s">
        <v>1145</v>
      </c>
      <c r="G939" s="6" t="s">
        <v>1146</v>
      </c>
      <c r="H939" s="6" t="s">
        <v>975</v>
      </c>
      <c r="I939" s="6" t="s">
        <v>1147</v>
      </c>
    </row>
    <row r="940" spans="1:9" x14ac:dyDescent="0.2">
      <c r="A940" s="503">
        <v>37</v>
      </c>
      <c r="B940" s="4" t="s">
        <v>968</v>
      </c>
      <c r="C940" s="8" t="s">
        <v>548</v>
      </c>
      <c r="D940" s="8" t="str">
        <f>+C940</f>
        <v>500 บาท</v>
      </c>
      <c r="E940" s="3" t="s">
        <v>762</v>
      </c>
      <c r="F940" s="4" t="s">
        <v>970</v>
      </c>
      <c r="G940" s="4" t="str">
        <f>+F940</f>
        <v>บ.พรพัฒน์ แก๊ส แอนด์ ออยล์ จำกัด</v>
      </c>
      <c r="H940" s="5" t="s">
        <v>971</v>
      </c>
      <c r="I940" s="4" t="s">
        <v>1149</v>
      </c>
    </row>
    <row r="941" spans="1:9" x14ac:dyDescent="0.2">
      <c r="A941" s="504"/>
      <c r="B941" s="6"/>
      <c r="C941" s="7"/>
      <c r="D941" s="7"/>
      <c r="E941" s="6"/>
      <c r="F941" s="6" t="s">
        <v>1145</v>
      </c>
      <c r="G941" s="6" t="s">
        <v>1146</v>
      </c>
      <c r="H941" s="6" t="s">
        <v>975</v>
      </c>
      <c r="I941" s="6" t="s">
        <v>1147</v>
      </c>
    </row>
    <row r="942" spans="1:9" x14ac:dyDescent="0.2">
      <c r="A942" s="503">
        <v>38</v>
      </c>
      <c r="B942" s="4" t="s">
        <v>968</v>
      </c>
      <c r="C942" s="8" t="s">
        <v>548</v>
      </c>
      <c r="D942" s="8" t="str">
        <f>+C942</f>
        <v>500 บาท</v>
      </c>
      <c r="E942" s="3" t="s">
        <v>762</v>
      </c>
      <c r="F942" s="4" t="s">
        <v>970</v>
      </c>
      <c r="G942" s="4" t="str">
        <f>+F942</f>
        <v>บ.พรพัฒน์ แก๊ส แอนด์ ออยล์ จำกัด</v>
      </c>
      <c r="H942" s="5" t="s">
        <v>971</v>
      </c>
      <c r="I942" s="4" t="s">
        <v>1150</v>
      </c>
    </row>
    <row r="943" spans="1:9" x14ac:dyDescent="0.2">
      <c r="A943" s="504"/>
      <c r="B943" s="6"/>
      <c r="C943" s="7"/>
      <c r="D943" s="7"/>
      <c r="E943" s="6"/>
      <c r="F943" s="6" t="s">
        <v>1145</v>
      </c>
      <c r="G943" s="6" t="s">
        <v>1146</v>
      </c>
      <c r="H943" s="6" t="s">
        <v>975</v>
      </c>
      <c r="I943" s="6" t="s">
        <v>1147</v>
      </c>
    </row>
    <row r="944" spans="1:9" x14ac:dyDescent="0.2">
      <c r="A944" s="503">
        <v>39</v>
      </c>
      <c r="B944" s="4" t="s">
        <v>968</v>
      </c>
      <c r="C944" s="8" t="s">
        <v>548</v>
      </c>
      <c r="D944" s="8" t="str">
        <f>+C944</f>
        <v>500 บาท</v>
      </c>
      <c r="E944" s="3" t="s">
        <v>762</v>
      </c>
      <c r="F944" s="4" t="s">
        <v>970</v>
      </c>
      <c r="G944" s="4" t="str">
        <f>+F944</f>
        <v>บ.พรพัฒน์ แก๊ส แอนด์ ออยล์ จำกัด</v>
      </c>
      <c r="H944" s="5" t="s">
        <v>971</v>
      </c>
      <c r="I944" s="4" t="s">
        <v>1151</v>
      </c>
    </row>
    <row r="945" spans="1:9" x14ac:dyDescent="0.2">
      <c r="A945" s="504"/>
      <c r="B945" s="6"/>
      <c r="C945" s="7"/>
      <c r="D945" s="7"/>
      <c r="E945" s="6"/>
      <c r="F945" s="6" t="s">
        <v>1145</v>
      </c>
      <c r="G945" s="6" t="s">
        <v>1146</v>
      </c>
      <c r="H945" s="6" t="s">
        <v>975</v>
      </c>
      <c r="I945" s="6" t="s">
        <v>1147</v>
      </c>
    </row>
    <row r="946" spans="1:9" x14ac:dyDescent="0.2">
      <c r="A946" s="503">
        <v>40</v>
      </c>
      <c r="B946" s="1" t="s">
        <v>1152</v>
      </c>
      <c r="C946" s="8" t="s">
        <v>1153</v>
      </c>
      <c r="D946" s="8" t="str">
        <f>+C946</f>
        <v>4,175 บาท</v>
      </c>
      <c r="E946" s="9" t="s">
        <v>762</v>
      </c>
      <c r="F946" s="4" t="s">
        <v>1101</v>
      </c>
      <c r="G946" s="4" t="str">
        <f>+F946</f>
        <v>บริษัท คูโบต้าบิ๊กยู พิษณุโลก</v>
      </c>
      <c r="H946" s="5" t="s">
        <v>971</v>
      </c>
      <c r="I946" s="4" t="s">
        <v>1154</v>
      </c>
    </row>
    <row r="947" spans="1:9" x14ac:dyDescent="0.2">
      <c r="A947" s="504"/>
      <c r="B947" s="6" t="s">
        <v>1155</v>
      </c>
      <c r="C947" s="7"/>
      <c r="D947" s="7"/>
      <c r="E947" s="6"/>
      <c r="F947" s="6" t="s">
        <v>1156</v>
      </c>
      <c r="G947" s="6" t="s">
        <v>1157</v>
      </c>
      <c r="H947" s="6" t="s">
        <v>975</v>
      </c>
      <c r="I947" s="6" t="s">
        <v>1147</v>
      </c>
    </row>
    <row r="948" spans="1:9" x14ac:dyDescent="0.2">
      <c r="A948" s="503">
        <v>41</v>
      </c>
      <c r="B948" s="1" t="s">
        <v>968</v>
      </c>
      <c r="C948" s="2" t="s">
        <v>1158</v>
      </c>
      <c r="D948" s="2" t="str">
        <f>+C948</f>
        <v>4,930 บาท</v>
      </c>
      <c r="E948" s="3" t="s">
        <v>762</v>
      </c>
      <c r="F948" s="4" t="s">
        <v>970</v>
      </c>
      <c r="G948" s="4" t="str">
        <f>+F948</f>
        <v>บ.พรพัฒน์ แก๊ส แอนด์ ออยล์ จำกัด</v>
      </c>
      <c r="H948" s="5" t="s">
        <v>971</v>
      </c>
      <c r="I948" s="4" t="s">
        <v>1159</v>
      </c>
    </row>
    <row r="949" spans="1:9" x14ac:dyDescent="0.2">
      <c r="A949" s="504"/>
      <c r="B949" s="6"/>
      <c r="C949" s="7"/>
      <c r="D949" s="7"/>
      <c r="E949" s="6"/>
      <c r="F949" s="6" t="s">
        <v>1160</v>
      </c>
      <c r="G949" s="6" t="s">
        <v>1161</v>
      </c>
      <c r="H949" s="6" t="s">
        <v>975</v>
      </c>
      <c r="I949" s="6" t="s">
        <v>1162</v>
      </c>
    </row>
    <row r="950" spans="1:9" x14ac:dyDescent="0.2">
      <c r="A950" s="503">
        <v>42</v>
      </c>
      <c r="B950" s="4" t="s">
        <v>968</v>
      </c>
      <c r="C950" s="8" t="s">
        <v>1158</v>
      </c>
      <c r="D950" s="8" t="str">
        <f>+C950</f>
        <v>4,930 บาท</v>
      </c>
      <c r="E950" s="3" t="s">
        <v>762</v>
      </c>
      <c r="F950" s="4" t="s">
        <v>970</v>
      </c>
      <c r="G950" s="4" t="str">
        <f>+F950</f>
        <v>บ.พรพัฒน์ แก๊ส แอนด์ ออยล์ จำกัด</v>
      </c>
      <c r="H950" s="5" t="s">
        <v>971</v>
      </c>
      <c r="I950" s="1" t="s">
        <v>1163</v>
      </c>
    </row>
    <row r="951" spans="1:9" x14ac:dyDescent="0.2">
      <c r="A951" s="504"/>
      <c r="B951" s="6"/>
      <c r="C951" s="7"/>
      <c r="D951" s="7"/>
      <c r="E951" s="6"/>
      <c r="F951" s="6" t="s">
        <v>1160</v>
      </c>
      <c r="G951" s="6" t="s">
        <v>1161</v>
      </c>
      <c r="H951" s="6" t="s">
        <v>975</v>
      </c>
      <c r="I951" s="6" t="s">
        <v>1162</v>
      </c>
    </row>
    <row r="952" spans="1:9" x14ac:dyDescent="0.2">
      <c r="A952" s="503">
        <v>43</v>
      </c>
      <c r="B952" s="4" t="s">
        <v>968</v>
      </c>
      <c r="C952" s="8" t="s">
        <v>640</v>
      </c>
      <c r="D952" s="8" t="str">
        <f>+C952</f>
        <v>700 บาท</v>
      </c>
      <c r="E952" s="3" t="s">
        <v>762</v>
      </c>
      <c r="F952" s="4" t="s">
        <v>970</v>
      </c>
      <c r="G952" s="4" t="str">
        <f>+F952</f>
        <v>บ.พรพัฒน์ แก๊ส แอนด์ ออยล์ จำกัด</v>
      </c>
      <c r="H952" s="5" t="s">
        <v>971</v>
      </c>
      <c r="I952" s="1" t="s">
        <v>1164</v>
      </c>
    </row>
    <row r="953" spans="1:9" x14ac:dyDescent="0.2">
      <c r="A953" s="504"/>
      <c r="B953" s="6"/>
      <c r="C953" s="7"/>
      <c r="D953" s="7"/>
      <c r="E953" s="6"/>
      <c r="F953" s="6" t="s">
        <v>1165</v>
      </c>
      <c r="G953" s="6" t="s">
        <v>1165</v>
      </c>
      <c r="H953" s="6" t="s">
        <v>975</v>
      </c>
      <c r="I953" s="6" t="s">
        <v>1162</v>
      </c>
    </row>
    <row r="954" spans="1:9" x14ac:dyDescent="0.2">
      <c r="A954" s="503">
        <v>44</v>
      </c>
      <c r="B954" s="4" t="s">
        <v>1011</v>
      </c>
      <c r="C954" s="8" t="s">
        <v>558</v>
      </c>
      <c r="D954" s="8" t="str">
        <f>+C954</f>
        <v>1,400 บาท</v>
      </c>
      <c r="E954" s="3" t="s">
        <v>762</v>
      </c>
      <c r="F954" s="4" t="s">
        <v>1125</v>
      </c>
      <c r="G954" s="4" t="str">
        <f>+F954</f>
        <v>อู่หนูการช่าง</v>
      </c>
      <c r="H954" s="5" t="s">
        <v>963</v>
      </c>
      <c r="I954" s="4" t="s">
        <v>1166</v>
      </c>
    </row>
    <row r="955" spans="1:9" x14ac:dyDescent="0.2">
      <c r="A955" s="504"/>
      <c r="B955" s="6"/>
      <c r="C955" s="7"/>
      <c r="D955" s="7"/>
      <c r="E955" s="6"/>
      <c r="F955" s="6" t="s">
        <v>1167</v>
      </c>
      <c r="G955" s="6" t="s">
        <v>1168</v>
      </c>
      <c r="H955" s="6"/>
      <c r="I955" s="6" t="s">
        <v>1169</v>
      </c>
    </row>
    <row r="956" spans="1:9" x14ac:dyDescent="0.2">
      <c r="A956" s="503">
        <v>45</v>
      </c>
      <c r="B956" s="508" t="s">
        <v>1170</v>
      </c>
      <c r="C956" s="8" t="s">
        <v>1171</v>
      </c>
      <c r="D956" s="8" t="str">
        <f>+C956</f>
        <v>4,200 บาท</v>
      </c>
      <c r="E956" s="3" t="s">
        <v>762</v>
      </c>
      <c r="F956" s="4" t="s">
        <v>1007</v>
      </c>
      <c r="G956" s="4" t="str">
        <f>+F956</f>
        <v>ร้านม่วงหอมวัสดุ</v>
      </c>
      <c r="H956" s="5" t="s">
        <v>971</v>
      </c>
      <c r="I956" s="4" t="s">
        <v>1172</v>
      </c>
    </row>
    <row r="957" spans="1:9" x14ac:dyDescent="0.2">
      <c r="A957" s="504"/>
      <c r="B957" s="509"/>
      <c r="C957" s="7"/>
      <c r="D957" s="7"/>
      <c r="E957" s="6"/>
      <c r="F957" s="6" t="s">
        <v>1173</v>
      </c>
      <c r="G957" s="6" t="s">
        <v>1174</v>
      </c>
      <c r="H957" s="6" t="s">
        <v>975</v>
      </c>
      <c r="I957" s="6" t="s">
        <v>1175</v>
      </c>
    </row>
    <row r="958" spans="1:9" x14ac:dyDescent="0.2">
      <c r="A958" s="503">
        <v>46</v>
      </c>
      <c r="B958" s="1" t="s">
        <v>968</v>
      </c>
      <c r="C958" s="8" t="s">
        <v>1158</v>
      </c>
      <c r="D958" s="8" t="str">
        <f>+C958</f>
        <v>4,930 บาท</v>
      </c>
      <c r="E958" s="9" t="s">
        <v>762</v>
      </c>
      <c r="F958" s="4" t="s">
        <v>970</v>
      </c>
      <c r="G958" s="4" t="str">
        <f>+F958</f>
        <v>บ.พรพัฒน์ แก๊ส แอนด์ ออยล์ จำกัด</v>
      </c>
      <c r="H958" s="5" t="s">
        <v>971</v>
      </c>
      <c r="I958" s="4" t="s">
        <v>1176</v>
      </c>
    </row>
    <row r="959" spans="1:9" x14ac:dyDescent="0.2">
      <c r="A959" s="504"/>
      <c r="B959" s="6"/>
      <c r="C959" s="7"/>
      <c r="D959" s="7"/>
      <c r="E959" s="6"/>
      <c r="F959" s="6" t="s">
        <v>1160</v>
      </c>
      <c r="G959" s="6" t="s">
        <v>1161</v>
      </c>
      <c r="H959" s="6" t="s">
        <v>975</v>
      </c>
      <c r="I959" s="6" t="s">
        <v>1175</v>
      </c>
    </row>
    <row r="960" spans="1:9" x14ac:dyDescent="0.2">
      <c r="A960" s="503">
        <v>47</v>
      </c>
      <c r="B960" s="4" t="s">
        <v>968</v>
      </c>
      <c r="C960" s="8" t="s">
        <v>1158</v>
      </c>
      <c r="D960" s="8" t="str">
        <f>+C960</f>
        <v>4,930 บาท</v>
      </c>
      <c r="E960" s="3" t="s">
        <v>762</v>
      </c>
      <c r="F960" s="4" t="s">
        <v>970</v>
      </c>
      <c r="G960" s="4" t="str">
        <f>+F960</f>
        <v>บ.พรพัฒน์ แก๊ส แอนด์ ออยล์ จำกัด</v>
      </c>
      <c r="H960" s="5" t="s">
        <v>971</v>
      </c>
      <c r="I960" s="4" t="s">
        <v>1177</v>
      </c>
    </row>
    <row r="961" spans="1:9" x14ac:dyDescent="0.2">
      <c r="A961" s="504"/>
      <c r="B961" s="6"/>
      <c r="C961" s="7"/>
      <c r="D961" s="7"/>
      <c r="E961" s="6"/>
      <c r="F961" s="6" t="s">
        <v>1160</v>
      </c>
      <c r="G961" s="6" t="s">
        <v>1161</v>
      </c>
      <c r="H961" s="6" t="s">
        <v>975</v>
      </c>
      <c r="I961" s="6" t="s">
        <v>1175</v>
      </c>
    </row>
    <row r="962" spans="1:9" x14ac:dyDescent="0.2">
      <c r="A962" s="503">
        <v>48</v>
      </c>
      <c r="B962" s="4" t="s">
        <v>968</v>
      </c>
      <c r="C962" s="8" t="s">
        <v>1049</v>
      </c>
      <c r="D962" s="8" t="str">
        <f>+C962</f>
        <v>1,200 บาท</v>
      </c>
      <c r="E962" s="9" t="s">
        <v>762</v>
      </c>
      <c r="F962" s="4" t="s">
        <v>970</v>
      </c>
      <c r="G962" s="4" t="str">
        <f>+F962</f>
        <v>บ.พรพัฒน์ แก๊ส แอนด์ ออยล์ จำกัด</v>
      </c>
      <c r="H962" s="5" t="s">
        <v>971</v>
      </c>
      <c r="I962" s="4" t="s">
        <v>1178</v>
      </c>
    </row>
    <row r="963" spans="1:9" x14ac:dyDescent="0.2">
      <c r="A963" s="504"/>
      <c r="B963" s="6"/>
      <c r="C963" s="7"/>
      <c r="D963" s="7"/>
      <c r="E963" s="6"/>
      <c r="F963" s="6" t="s">
        <v>1051</v>
      </c>
      <c r="G963" s="6" t="s">
        <v>1052</v>
      </c>
      <c r="H963" s="6" t="s">
        <v>975</v>
      </c>
      <c r="I963" s="6" t="s">
        <v>1179</v>
      </c>
    </row>
    <row r="964" spans="1:9" x14ac:dyDescent="0.2">
      <c r="A964" s="503">
        <v>49</v>
      </c>
      <c r="B964" s="4" t="s">
        <v>1180</v>
      </c>
      <c r="C964" s="8" t="s">
        <v>1181</v>
      </c>
      <c r="D964" s="8" t="str">
        <f>+C964</f>
        <v>1,612 บาท</v>
      </c>
      <c r="E964" s="3" t="s">
        <v>762</v>
      </c>
      <c r="F964" s="4" t="s">
        <v>962</v>
      </c>
      <c r="G964" s="4" t="str">
        <f>+F964</f>
        <v>ร้านวัฒนภาพิมพ์</v>
      </c>
      <c r="H964" s="5" t="s">
        <v>963</v>
      </c>
      <c r="I964" s="4" t="s">
        <v>1182</v>
      </c>
    </row>
    <row r="965" spans="1:9" x14ac:dyDescent="0.2">
      <c r="A965" s="504"/>
      <c r="B965" s="6"/>
      <c r="C965" s="7"/>
      <c r="D965" s="7"/>
      <c r="E965" s="6"/>
      <c r="F965" s="6" t="s">
        <v>1183</v>
      </c>
      <c r="G965" s="6" t="s">
        <v>1184</v>
      </c>
      <c r="H965" s="6"/>
      <c r="I965" s="6" t="s">
        <v>1179</v>
      </c>
    </row>
    <row r="966" spans="1:9" x14ac:dyDescent="0.2">
      <c r="A966" s="503">
        <v>50</v>
      </c>
      <c r="B966" s="4" t="s">
        <v>1180</v>
      </c>
      <c r="C966" s="8" t="s">
        <v>1185</v>
      </c>
      <c r="D966" s="8" t="str">
        <f>+C966</f>
        <v>675 บาท</v>
      </c>
      <c r="E966" s="3" t="s">
        <v>762</v>
      </c>
      <c r="F966" s="4" t="s">
        <v>962</v>
      </c>
      <c r="G966" s="4" t="str">
        <f>+F966</f>
        <v>ร้านวัฒนภาพิมพ์</v>
      </c>
      <c r="H966" s="5" t="s">
        <v>963</v>
      </c>
      <c r="I966" s="4" t="s">
        <v>1186</v>
      </c>
    </row>
    <row r="967" spans="1:9" x14ac:dyDescent="0.2">
      <c r="A967" s="504"/>
      <c r="B967" s="6"/>
      <c r="C967" s="7"/>
      <c r="D967" s="7"/>
      <c r="E967" s="6"/>
      <c r="F967" s="6" t="s">
        <v>1187</v>
      </c>
      <c r="G967" s="6" t="s">
        <v>1188</v>
      </c>
      <c r="H967" s="6"/>
      <c r="I967" s="6" t="s">
        <v>1179</v>
      </c>
    </row>
    <row r="968" spans="1:9" x14ac:dyDescent="0.2">
      <c r="A968" s="503">
        <v>51</v>
      </c>
      <c r="B968" s="1" t="s">
        <v>1054</v>
      </c>
      <c r="C968" s="12" t="s">
        <v>1189</v>
      </c>
      <c r="D968" s="12" t="str">
        <f>+C968</f>
        <v>9,500 บาท</v>
      </c>
      <c r="E968" s="3" t="s">
        <v>762</v>
      </c>
      <c r="F968" s="4" t="s">
        <v>1056</v>
      </c>
      <c r="G968" s="4" t="str">
        <f>+F968</f>
        <v>ร้านพิชัยการเกษตร</v>
      </c>
      <c r="H968" s="5" t="s">
        <v>971</v>
      </c>
      <c r="I968" s="4" t="s">
        <v>1190</v>
      </c>
    </row>
    <row r="969" spans="1:9" x14ac:dyDescent="0.2">
      <c r="A969" s="504"/>
      <c r="B969" s="6"/>
      <c r="C969" s="6"/>
      <c r="D969" s="6"/>
      <c r="E969" s="6"/>
      <c r="F969" s="6" t="s">
        <v>1191</v>
      </c>
      <c r="G969" s="6" t="s">
        <v>1192</v>
      </c>
      <c r="H969" s="6" t="s">
        <v>975</v>
      </c>
      <c r="I969" s="6" t="s">
        <v>1179</v>
      </c>
    </row>
    <row r="971" spans="1:9" x14ac:dyDescent="0.2">
      <c r="A971" s="510" t="s">
        <v>261</v>
      </c>
      <c r="B971" s="510"/>
      <c r="C971" s="510"/>
      <c r="D971" s="510"/>
      <c r="E971" s="510"/>
      <c r="F971" s="510"/>
      <c r="G971" s="510"/>
      <c r="H971" s="510"/>
      <c r="I971" s="510"/>
    </row>
    <row r="972" spans="1:9" x14ac:dyDescent="0.2">
      <c r="A972" s="510" t="s">
        <v>1193</v>
      </c>
      <c r="B972" s="510"/>
      <c r="C972" s="510"/>
      <c r="D972" s="510"/>
      <c r="E972" s="510"/>
      <c r="F972" s="510"/>
      <c r="G972" s="510"/>
      <c r="H972" s="510"/>
      <c r="I972" s="510"/>
    </row>
    <row r="973" spans="1:9" x14ac:dyDescent="0.2">
      <c r="A973" s="511" t="s">
        <v>1194</v>
      </c>
      <c r="B973" s="511"/>
      <c r="C973" s="511"/>
      <c r="D973" s="511"/>
      <c r="E973" s="511"/>
      <c r="F973" s="511"/>
      <c r="G973" s="511"/>
      <c r="H973" s="511"/>
      <c r="I973" s="511"/>
    </row>
    <row r="974" spans="1:9" ht="48" x14ac:dyDescent="0.2">
      <c r="A974" s="65" t="s">
        <v>1195</v>
      </c>
      <c r="B974" s="65" t="s">
        <v>1196</v>
      </c>
      <c r="C974" s="66" t="s">
        <v>1197</v>
      </c>
      <c r="D974" s="65" t="s">
        <v>3</v>
      </c>
      <c r="E974" s="65" t="s">
        <v>69</v>
      </c>
      <c r="F974" s="66" t="s">
        <v>89</v>
      </c>
      <c r="G974" s="67" t="s">
        <v>1198</v>
      </c>
      <c r="H974" s="65" t="s">
        <v>7</v>
      </c>
      <c r="I974" s="270" t="s">
        <v>1199</v>
      </c>
    </row>
    <row r="975" spans="1:9" x14ac:dyDescent="0.2">
      <c r="A975" s="68">
        <v>1</v>
      </c>
      <c r="B975" s="69" t="s">
        <v>1200</v>
      </c>
      <c r="C975" s="70">
        <v>975</v>
      </c>
      <c r="D975" s="71" t="s">
        <v>1201</v>
      </c>
      <c r="E975" s="69" t="s">
        <v>762</v>
      </c>
      <c r="F975" s="69" t="s">
        <v>627</v>
      </c>
      <c r="G975" s="69" t="s">
        <v>627</v>
      </c>
      <c r="H975" s="69" t="s">
        <v>1202</v>
      </c>
      <c r="I975" s="71" t="s">
        <v>1203</v>
      </c>
    </row>
    <row r="976" spans="1:9" x14ac:dyDescent="0.2">
      <c r="A976" s="72"/>
      <c r="B976" s="69"/>
      <c r="C976" s="73"/>
      <c r="D976" s="71" t="s">
        <v>1204</v>
      </c>
      <c r="E976" s="69"/>
      <c r="F976" s="69"/>
      <c r="G976" s="69"/>
      <c r="H976" s="71" t="s">
        <v>1205</v>
      </c>
      <c r="I976" s="69" t="s">
        <v>1206</v>
      </c>
    </row>
    <row r="977" spans="1:9" x14ac:dyDescent="0.2">
      <c r="A977" s="74"/>
      <c r="B977" s="71"/>
      <c r="C977" s="71"/>
      <c r="D977" s="71"/>
      <c r="E977" s="71"/>
      <c r="F977" s="71"/>
      <c r="G977" s="71"/>
      <c r="H977" s="71"/>
      <c r="I977" s="75"/>
    </row>
    <row r="978" spans="1:9" x14ac:dyDescent="0.2">
      <c r="A978" s="76">
        <v>2</v>
      </c>
      <c r="B978" s="71" t="s">
        <v>1207</v>
      </c>
      <c r="C978" s="73">
        <v>113.9</v>
      </c>
      <c r="D978" s="71" t="s">
        <v>1201</v>
      </c>
      <c r="E978" s="71" t="s">
        <v>762</v>
      </c>
      <c r="F978" s="71" t="s">
        <v>1208</v>
      </c>
      <c r="G978" s="71" t="s">
        <v>1208</v>
      </c>
      <c r="H978" s="71" t="s">
        <v>1209</v>
      </c>
      <c r="I978" s="75" t="s">
        <v>1210</v>
      </c>
    </row>
    <row r="979" spans="1:9" x14ac:dyDescent="0.2">
      <c r="A979" s="74" t="s">
        <v>510</v>
      </c>
      <c r="B979" s="71" t="s">
        <v>1211</v>
      </c>
      <c r="C979" s="71"/>
      <c r="D979" s="71" t="s">
        <v>1204</v>
      </c>
      <c r="E979" s="71"/>
      <c r="F979" s="71"/>
      <c r="G979" s="71"/>
      <c r="H979" s="71" t="s">
        <v>1212</v>
      </c>
      <c r="I979" s="75" t="s">
        <v>1213</v>
      </c>
    </row>
    <row r="980" spans="1:9" x14ac:dyDescent="0.2">
      <c r="A980" s="76"/>
      <c r="B980" s="71"/>
      <c r="C980" s="73"/>
      <c r="D980" s="71"/>
      <c r="E980" s="71"/>
      <c r="F980" s="71"/>
      <c r="G980" s="71"/>
      <c r="H980" s="71"/>
      <c r="I980" s="69" t="s">
        <v>1206</v>
      </c>
    </row>
    <row r="981" spans="1:9" x14ac:dyDescent="0.2">
      <c r="A981" s="74"/>
      <c r="B981" s="71"/>
      <c r="C981" s="71"/>
      <c r="D981" s="71"/>
      <c r="E981" s="71"/>
      <c r="F981" s="71"/>
      <c r="G981" s="71"/>
      <c r="H981" s="71"/>
      <c r="I981" s="75"/>
    </row>
    <row r="982" spans="1:9" x14ac:dyDescent="0.2">
      <c r="A982" s="76">
        <v>3</v>
      </c>
      <c r="B982" s="71" t="s">
        <v>1214</v>
      </c>
      <c r="C982" s="73">
        <v>500</v>
      </c>
      <c r="D982" s="71" t="s">
        <v>1201</v>
      </c>
      <c r="E982" s="71" t="s">
        <v>762</v>
      </c>
      <c r="F982" s="71" t="s">
        <v>1208</v>
      </c>
      <c r="G982" s="71" t="s">
        <v>1208</v>
      </c>
      <c r="H982" s="71" t="s">
        <v>1209</v>
      </c>
      <c r="I982" s="75" t="s">
        <v>1210</v>
      </c>
    </row>
    <row r="983" spans="1:9" x14ac:dyDescent="0.2">
      <c r="A983" s="74" t="s">
        <v>510</v>
      </c>
      <c r="B983" s="71" t="s">
        <v>1215</v>
      </c>
      <c r="C983" s="71"/>
      <c r="D983" s="71" t="s">
        <v>1204</v>
      </c>
      <c r="E983" s="71"/>
      <c r="F983" s="71"/>
      <c r="G983" s="71"/>
      <c r="H983" s="71" t="s">
        <v>1212</v>
      </c>
      <c r="I983" s="75" t="s">
        <v>1216</v>
      </c>
    </row>
    <row r="984" spans="1:9" x14ac:dyDescent="0.2">
      <c r="A984" s="76"/>
      <c r="B984" s="71"/>
      <c r="C984" s="73"/>
      <c r="D984" s="71"/>
      <c r="E984" s="71"/>
      <c r="F984" s="71"/>
      <c r="G984" s="71"/>
      <c r="H984" s="71"/>
      <c r="I984" s="69" t="s">
        <v>1217</v>
      </c>
    </row>
    <row r="985" spans="1:9" x14ac:dyDescent="0.2">
      <c r="A985" s="74"/>
      <c r="B985" s="71"/>
      <c r="C985" s="71"/>
      <c r="D985" s="71"/>
      <c r="E985" s="71"/>
      <c r="F985" s="71"/>
      <c r="G985" s="71"/>
      <c r="H985" s="71"/>
      <c r="I985" s="69"/>
    </row>
    <row r="986" spans="1:9" x14ac:dyDescent="0.2">
      <c r="A986" s="76">
        <v>4</v>
      </c>
      <c r="B986" s="71" t="s">
        <v>1218</v>
      </c>
      <c r="C986" s="73">
        <v>1210</v>
      </c>
      <c r="D986" s="71" t="s">
        <v>1201</v>
      </c>
      <c r="E986" s="71" t="s">
        <v>762</v>
      </c>
      <c r="F986" s="71" t="s">
        <v>1208</v>
      </c>
      <c r="G986" s="71" t="s">
        <v>1208</v>
      </c>
      <c r="H986" s="71" t="s">
        <v>1209</v>
      </c>
      <c r="I986" s="75" t="s">
        <v>1210</v>
      </c>
    </row>
    <row r="987" spans="1:9" x14ac:dyDescent="0.2">
      <c r="A987" s="74" t="s">
        <v>510</v>
      </c>
      <c r="B987" s="71" t="s">
        <v>1215</v>
      </c>
      <c r="C987" s="71"/>
      <c r="D987" s="71" t="s">
        <v>1204</v>
      </c>
      <c r="E987" s="71"/>
      <c r="F987" s="71"/>
      <c r="G987" s="71"/>
      <c r="H987" s="71" t="s">
        <v>1212</v>
      </c>
      <c r="I987" s="75" t="s">
        <v>1219</v>
      </c>
    </row>
    <row r="988" spans="1:9" x14ac:dyDescent="0.2">
      <c r="A988" s="76"/>
      <c r="B988" s="71"/>
      <c r="C988" s="73"/>
      <c r="D988" s="71"/>
      <c r="E988" s="71"/>
      <c r="F988" s="71"/>
      <c r="G988" s="71"/>
      <c r="H988" s="71"/>
      <c r="I988" s="69" t="s">
        <v>1220</v>
      </c>
    </row>
    <row r="989" spans="1:9" x14ac:dyDescent="0.2">
      <c r="A989" s="74"/>
      <c r="B989" s="71"/>
      <c r="C989" s="71"/>
      <c r="D989" s="71"/>
      <c r="E989" s="71"/>
      <c r="F989" s="71"/>
      <c r="G989" s="71"/>
      <c r="H989" s="71"/>
      <c r="I989" s="71"/>
    </row>
    <row r="990" spans="1:9" x14ac:dyDescent="0.2">
      <c r="A990" s="76">
        <v>5</v>
      </c>
      <c r="B990" s="71" t="s">
        <v>1221</v>
      </c>
      <c r="C990" s="73">
        <v>1420</v>
      </c>
      <c r="D990" s="71" t="s">
        <v>1201</v>
      </c>
      <c r="E990" s="71" t="s">
        <v>762</v>
      </c>
      <c r="F990" s="71" t="s">
        <v>1208</v>
      </c>
      <c r="G990" s="71" t="s">
        <v>1208</v>
      </c>
      <c r="H990" s="71" t="s">
        <v>1209</v>
      </c>
      <c r="I990" s="75" t="s">
        <v>1210</v>
      </c>
    </row>
    <row r="991" spans="1:9" x14ac:dyDescent="0.2">
      <c r="A991" s="74" t="s">
        <v>510</v>
      </c>
      <c r="B991" s="71" t="s">
        <v>1215</v>
      </c>
      <c r="C991" s="71"/>
      <c r="D991" s="71" t="s">
        <v>1204</v>
      </c>
      <c r="E991" s="71"/>
      <c r="F991" s="71"/>
      <c r="G991" s="71"/>
      <c r="H991" s="71" t="s">
        <v>1212</v>
      </c>
      <c r="I991" s="75" t="s">
        <v>1222</v>
      </c>
    </row>
    <row r="992" spans="1:9" x14ac:dyDescent="0.2">
      <c r="A992" s="76"/>
      <c r="B992" s="71"/>
      <c r="C992" s="73"/>
      <c r="D992" s="71"/>
      <c r="E992" s="71"/>
      <c r="F992" s="71"/>
      <c r="G992" s="71"/>
      <c r="H992" s="71"/>
      <c r="I992" s="69" t="s">
        <v>1223</v>
      </c>
    </row>
    <row r="993" spans="1:15" x14ac:dyDescent="0.2">
      <c r="A993" s="76"/>
      <c r="B993" s="71"/>
      <c r="C993" s="73"/>
      <c r="D993" s="71"/>
      <c r="E993" s="71"/>
      <c r="F993" s="71"/>
      <c r="G993" s="71"/>
      <c r="H993" s="69"/>
      <c r="I993" s="71"/>
    </row>
    <row r="994" spans="1:15" x14ac:dyDescent="0.2">
      <c r="A994" s="68">
        <v>6</v>
      </c>
      <c r="B994" s="69" t="s">
        <v>1224</v>
      </c>
      <c r="C994" s="70">
        <v>2850</v>
      </c>
      <c r="D994" s="71" t="s">
        <v>1201</v>
      </c>
      <c r="E994" s="69" t="s">
        <v>762</v>
      </c>
      <c r="F994" s="69" t="s">
        <v>1225</v>
      </c>
      <c r="G994" s="69" t="s">
        <v>1225</v>
      </c>
      <c r="H994" s="69" t="s">
        <v>1202</v>
      </c>
      <c r="I994" s="71" t="s">
        <v>1226</v>
      </c>
    </row>
    <row r="995" spans="1:15" x14ac:dyDescent="0.2">
      <c r="A995" s="72"/>
      <c r="B995" s="69"/>
      <c r="C995" s="73"/>
      <c r="D995" s="71" t="s">
        <v>1204</v>
      </c>
      <c r="E995" s="69"/>
      <c r="F995" s="69"/>
      <c r="G995" s="69"/>
      <c r="H995" s="71" t="s">
        <v>1205</v>
      </c>
      <c r="I995" s="69" t="s">
        <v>1227</v>
      </c>
    </row>
    <row r="996" spans="1:15" x14ac:dyDescent="0.2">
      <c r="A996" s="72"/>
      <c r="B996" s="69"/>
      <c r="C996" s="73"/>
      <c r="D996" s="71"/>
      <c r="E996" s="69"/>
      <c r="F996" s="69"/>
      <c r="G996" s="69"/>
      <c r="H996" s="71"/>
      <c r="I996" s="69"/>
    </row>
    <row r="997" spans="1:15" x14ac:dyDescent="0.2">
      <c r="A997" s="76">
        <v>7</v>
      </c>
      <c r="B997" s="71" t="s">
        <v>1228</v>
      </c>
      <c r="C997" s="73">
        <v>1000</v>
      </c>
      <c r="D997" s="71" t="s">
        <v>1201</v>
      </c>
      <c r="E997" s="71" t="s">
        <v>762</v>
      </c>
      <c r="F997" s="71" t="s">
        <v>1229</v>
      </c>
      <c r="G997" s="71" t="s">
        <v>1229</v>
      </c>
      <c r="H997" s="71" t="s">
        <v>1209</v>
      </c>
      <c r="I997" s="75" t="s">
        <v>1230</v>
      </c>
    </row>
    <row r="998" spans="1:15" x14ac:dyDescent="0.2">
      <c r="A998" s="74" t="s">
        <v>510</v>
      </c>
      <c r="B998" s="71" t="s">
        <v>1215</v>
      </c>
      <c r="C998" s="71"/>
      <c r="D998" s="71" t="s">
        <v>1204</v>
      </c>
      <c r="E998" s="71"/>
      <c r="F998" s="71"/>
      <c r="G998" s="71"/>
      <c r="H998" s="71" t="s">
        <v>1212</v>
      </c>
      <c r="I998" s="75" t="s">
        <v>1231</v>
      </c>
    </row>
    <row r="999" spans="1:15" x14ac:dyDescent="0.2">
      <c r="A999" s="76"/>
      <c r="B999" s="71"/>
      <c r="C999" s="73"/>
      <c r="D999" s="71"/>
      <c r="E999" s="71"/>
      <c r="F999" s="71"/>
      <c r="G999" s="71"/>
      <c r="H999" s="71"/>
      <c r="I999" s="69"/>
    </row>
    <row r="1000" spans="1:15" x14ac:dyDescent="0.2">
      <c r="A1000" s="68">
        <v>8</v>
      </c>
      <c r="B1000" s="69" t="s">
        <v>1232</v>
      </c>
      <c r="C1000" s="70">
        <v>540</v>
      </c>
      <c r="D1000" s="71" t="s">
        <v>1201</v>
      </c>
      <c r="E1000" s="69" t="s">
        <v>762</v>
      </c>
      <c r="F1000" s="69" t="s">
        <v>1233</v>
      </c>
      <c r="G1000" s="69" t="s">
        <v>1233</v>
      </c>
      <c r="H1000" s="69" t="s">
        <v>1234</v>
      </c>
      <c r="I1000" s="71" t="s">
        <v>1235</v>
      </c>
    </row>
    <row r="1001" spans="1:15" x14ac:dyDescent="0.2">
      <c r="A1001" s="72"/>
      <c r="B1001" s="69"/>
      <c r="C1001" s="73"/>
      <c r="D1001" s="71" t="s">
        <v>1204</v>
      </c>
      <c r="E1001" s="69"/>
      <c r="F1001" s="69"/>
      <c r="G1001" s="69"/>
      <c r="H1001" s="71"/>
      <c r="I1001" s="69" t="s">
        <v>1236</v>
      </c>
    </row>
    <row r="1002" spans="1:15" x14ac:dyDescent="0.2">
      <c r="A1002" s="74"/>
      <c r="B1002" s="71"/>
      <c r="C1002" s="71"/>
      <c r="D1002" s="71"/>
      <c r="E1002" s="71"/>
      <c r="F1002" s="71"/>
      <c r="G1002" s="71"/>
      <c r="H1002" s="71"/>
      <c r="I1002" s="75"/>
    </row>
    <row r="1003" spans="1:15" x14ac:dyDescent="0.2">
      <c r="A1003" s="76">
        <v>9</v>
      </c>
      <c r="B1003" s="71" t="s">
        <v>1237</v>
      </c>
      <c r="C1003" s="73">
        <v>2900</v>
      </c>
      <c r="D1003" s="71" t="s">
        <v>1201</v>
      </c>
      <c r="E1003" s="71" t="s">
        <v>762</v>
      </c>
      <c r="F1003" s="71" t="s">
        <v>1238</v>
      </c>
      <c r="G1003" s="71" t="s">
        <v>1238</v>
      </c>
      <c r="H1003" s="69" t="s">
        <v>1202</v>
      </c>
      <c r="I1003" s="71" t="s">
        <v>1239</v>
      </c>
    </row>
    <row r="1004" spans="1:15" x14ac:dyDescent="0.2">
      <c r="A1004" s="74"/>
      <c r="B1004" s="71"/>
      <c r="C1004" s="71"/>
      <c r="D1004" s="71" t="s">
        <v>1204</v>
      </c>
      <c r="E1004" s="71"/>
      <c r="F1004" s="71"/>
      <c r="G1004" s="71"/>
      <c r="H1004" s="71" t="s">
        <v>1240</v>
      </c>
      <c r="I1004" s="69" t="s">
        <v>1236</v>
      </c>
    </row>
    <row r="1006" spans="1:15" x14ac:dyDescent="0.2">
      <c r="A1006" s="440" t="s">
        <v>1241</v>
      </c>
      <c r="B1006" s="440"/>
      <c r="C1006" s="440"/>
      <c r="D1006" s="440"/>
      <c r="E1006" s="440"/>
      <c r="F1006" s="440"/>
      <c r="G1006" s="440"/>
      <c r="H1006" s="440"/>
      <c r="I1006" s="440"/>
      <c r="J1006" s="440"/>
      <c r="K1006" s="440"/>
      <c r="L1006" s="440"/>
      <c r="M1006" s="440"/>
      <c r="N1006" s="440"/>
      <c r="O1006" s="440"/>
    </row>
    <row r="1007" spans="1:15" x14ac:dyDescent="0.2">
      <c r="A1007" s="440" t="s">
        <v>1242</v>
      </c>
      <c r="B1007" s="440"/>
      <c r="C1007" s="440"/>
      <c r="D1007" s="440"/>
      <c r="E1007" s="440"/>
      <c r="F1007" s="440"/>
      <c r="G1007" s="440"/>
      <c r="H1007" s="440"/>
      <c r="I1007" s="440"/>
      <c r="J1007" s="440"/>
      <c r="K1007" s="440"/>
      <c r="L1007" s="440"/>
      <c r="M1007" s="440"/>
      <c r="N1007" s="440"/>
      <c r="O1007" s="440"/>
    </row>
    <row r="1008" spans="1:15" x14ac:dyDescent="0.2">
      <c r="A1008" s="440" t="s">
        <v>1243</v>
      </c>
      <c r="B1008" s="440"/>
      <c r="C1008" s="440"/>
      <c r="D1008" s="440"/>
      <c r="E1008" s="440"/>
      <c r="F1008" s="440"/>
      <c r="G1008" s="440"/>
      <c r="H1008" s="440"/>
      <c r="I1008" s="440"/>
      <c r="J1008" s="440"/>
      <c r="K1008" s="440"/>
      <c r="L1008" s="440"/>
      <c r="M1008" s="440"/>
      <c r="N1008" s="440"/>
      <c r="O1008" s="440"/>
    </row>
    <row r="1009" spans="1:15" x14ac:dyDescent="0.2">
      <c r="A1009" s="106"/>
      <c r="C1009" s="106"/>
      <c r="D1009" s="106"/>
      <c r="F1009" s="106"/>
      <c r="G1009" s="106"/>
      <c r="H1009" s="107"/>
      <c r="I1009" s="107"/>
      <c r="J1009" s="107"/>
      <c r="K1009" s="107"/>
      <c r="L1009" s="107"/>
      <c r="M1009" s="107"/>
      <c r="N1009" s="107"/>
      <c r="O1009" s="107"/>
    </row>
    <row r="1010" spans="1:15" x14ac:dyDescent="0.2">
      <c r="A1010" s="64" t="s">
        <v>1</v>
      </c>
      <c r="B1010" s="64" t="s">
        <v>87</v>
      </c>
      <c r="C1010" s="524" t="s">
        <v>68</v>
      </c>
      <c r="D1010" s="525"/>
      <c r="E1010" s="524" t="s">
        <v>3</v>
      </c>
      <c r="F1010" s="525"/>
      <c r="G1010" s="64" t="s">
        <v>69</v>
      </c>
      <c r="H1010" s="526" t="s">
        <v>5</v>
      </c>
      <c r="I1010" s="527"/>
      <c r="J1010" s="526" t="s">
        <v>70</v>
      </c>
      <c r="K1010" s="527"/>
      <c r="L1010" s="13" t="s">
        <v>7</v>
      </c>
      <c r="M1010" s="526" t="s">
        <v>72</v>
      </c>
      <c r="N1010" s="528"/>
      <c r="O1010" s="527"/>
    </row>
    <row r="1011" spans="1:15" x14ac:dyDescent="0.2">
      <c r="A1011" s="475">
        <v>1</v>
      </c>
      <c r="B1011" s="108" t="s">
        <v>1244</v>
      </c>
      <c r="C1011" s="109">
        <v>2147</v>
      </c>
      <c r="D1011" s="110" t="s">
        <v>96</v>
      </c>
      <c r="E1011" s="109">
        <f>+C1011</f>
        <v>2147</v>
      </c>
      <c r="F1011" s="110" t="s">
        <v>96</v>
      </c>
      <c r="G1011" s="111" t="s">
        <v>762</v>
      </c>
      <c r="H1011" s="512" t="s">
        <v>1245</v>
      </c>
      <c r="I1011" s="513"/>
      <c r="J1011" s="512" t="s">
        <v>1245</v>
      </c>
      <c r="K1011" s="513"/>
      <c r="L1011" s="112" t="s">
        <v>1246</v>
      </c>
      <c r="M1011" s="514" t="s">
        <v>1247</v>
      </c>
      <c r="N1011" s="515"/>
      <c r="O1011" s="516"/>
    </row>
    <row r="1012" spans="1:15" x14ac:dyDescent="0.2">
      <c r="A1012" s="487"/>
      <c r="B1012" s="113" t="s">
        <v>1248</v>
      </c>
      <c r="C1012" s="114"/>
      <c r="D1012" s="115"/>
      <c r="E1012" s="114"/>
      <c r="F1012" s="115"/>
      <c r="G1012" s="116"/>
      <c r="H1012" s="517" t="s">
        <v>1249</v>
      </c>
      <c r="I1012" s="518"/>
      <c r="J1012" s="517" t="s">
        <v>1249</v>
      </c>
      <c r="K1012" s="518"/>
      <c r="L1012" s="117" t="s">
        <v>1250</v>
      </c>
      <c r="M1012" s="118" t="s">
        <v>1251</v>
      </c>
      <c r="N1012" s="119"/>
      <c r="O1012" s="120"/>
    </row>
    <row r="1013" spans="1:15" x14ac:dyDescent="0.2">
      <c r="A1013" s="487"/>
      <c r="B1013" s="113"/>
      <c r="C1013" s="114"/>
      <c r="D1013" s="115"/>
      <c r="E1013" s="114"/>
      <c r="F1013" s="115"/>
      <c r="G1013" s="116"/>
      <c r="H1013" s="517" t="s">
        <v>1252</v>
      </c>
      <c r="I1013" s="518"/>
      <c r="J1013" s="517" t="s">
        <v>1252</v>
      </c>
      <c r="K1013" s="518"/>
      <c r="L1013" s="117" t="s">
        <v>1253</v>
      </c>
      <c r="M1013" s="121"/>
      <c r="N1013" s="122"/>
      <c r="O1013" s="123"/>
    </row>
    <row r="1014" spans="1:15" x14ac:dyDescent="0.2">
      <c r="A1014" s="487"/>
      <c r="B1014" s="113"/>
      <c r="C1014" s="114"/>
      <c r="D1014" s="115"/>
      <c r="E1014" s="114"/>
      <c r="F1014" s="115"/>
      <c r="G1014" s="116"/>
      <c r="H1014" s="517" t="s">
        <v>95</v>
      </c>
      <c r="I1014" s="518"/>
      <c r="J1014" s="519" t="s">
        <v>97</v>
      </c>
      <c r="K1014" s="520"/>
      <c r="L1014" s="117" t="s">
        <v>866</v>
      </c>
      <c r="M1014" s="521" t="s">
        <v>1254</v>
      </c>
      <c r="N1014" s="522"/>
      <c r="O1014" s="523"/>
    </row>
    <row r="1015" spans="1:15" x14ac:dyDescent="0.2">
      <c r="A1015" s="476"/>
      <c r="B1015" s="124"/>
      <c r="C1015" s="125"/>
      <c r="D1015" s="126"/>
      <c r="E1015" s="125"/>
      <c r="F1015" s="126"/>
      <c r="G1015" s="127"/>
      <c r="H1015" s="128">
        <f>+C1011</f>
        <v>2147</v>
      </c>
      <c r="I1015" s="129" t="s">
        <v>96</v>
      </c>
      <c r="J1015" s="128">
        <f>+C1011</f>
        <v>2147</v>
      </c>
      <c r="K1015" s="129" t="s">
        <v>96</v>
      </c>
      <c r="L1015" s="130"/>
      <c r="M1015" s="131" t="s">
        <v>1255</v>
      </c>
      <c r="N1015" s="132" t="s">
        <v>1256</v>
      </c>
      <c r="O1015" s="133" t="s">
        <v>1257</v>
      </c>
    </row>
    <row r="1016" spans="1:15" x14ac:dyDescent="0.2">
      <c r="A1016" s="475">
        <v>2</v>
      </c>
      <c r="B1016" s="108" t="s">
        <v>198</v>
      </c>
      <c r="C1016" s="109">
        <v>1135</v>
      </c>
      <c r="D1016" s="110" t="s">
        <v>96</v>
      </c>
      <c r="E1016" s="109">
        <f>+C1016</f>
        <v>1135</v>
      </c>
      <c r="F1016" s="110" t="s">
        <v>96</v>
      </c>
      <c r="G1016" s="111" t="s">
        <v>762</v>
      </c>
      <c r="H1016" s="512" t="s">
        <v>1245</v>
      </c>
      <c r="I1016" s="513"/>
      <c r="J1016" s="512" t="s">
        <v>1245</v>
      </c>
      <c r="K1016" s="513"/>
      <c r="L1016" s="112" t="s">
        <v>1246</v>
      </c>
      <c r="M1016" s="514" t="s">
        <v>1247</v>
      </c>
      <c r="N1016" s="515"/>
      <c r="O1016" s="516"/>
    </row>
    <row r="1017" spans="1:15" x14ac:dyDescent="0.2">
      <c r="A1017" s="487"/>
      <c r="B1017" s="113" t="s">
        <v>1258</v>
      </c>
      <c r="C1017" s="114"/>
      <c r="D1017" s="115"/>
      <c r="E1017" s="114"/>
      <c r="F1017" s="115"/>
      <c r="G1017" s="116"/>
      <c r="H1017" s="517" t="s">
        <v>1249</v>
      </c>
      <c r="I1017" s="518"/>
      <c r="J1017" s="517" t="s">
        <v>1249</v>
      </c>
      <c r="K1017" s="518"/>
      <c r="L1017" s="117" t="s">
        <v>1250</v>
      </c>
      <c r="M1017" s="118" t="s">
        <v>1251</v>
      </c>
      <c r="N1017" s="119"/>
      <c r="O1017" s="120"/>
    </row>
    <row r="1018" spans="1:15" x14ac:dyDescent="0.2">
      <c r="A1018" s="487"/>
      <c r="B1018" s="113"/>
      <c r="C1018" s="114"/>
      <c r="D1018" s="115"/>
      <c r="E1018" s="114"/>
      <c r="F1018" s="115"/>
      <c r="G1018" s="116"/>
      <c r="H1018" s="517" t="s">
        <v>1252</v>
      </c>
      <c r="I1018" s="518"/>
      <c r="J1018" s="517" t="s">
        <v>1252</v>
      </c>
      <c r="K1018" s="518"/>
      <c r="L1018" s="117" t="s">
        <v>1253</v>
      </c>
      <c r="M1018" s="121"/>
      <c r="N1018" s="122"/>
      <c r="O1018" s="123"/>
    </row>
    <row r="1019" spans="1:15" x14ac:dyDescent="0.2">
      <c r="A1019" s="487"/>
      <c r="B1019" s="113"/>
      <c r="C1019" s="114"/>
      <c r="D1019" s="115"/>
      <c r="E1019" s="114"/>
      <c r="F1019" s="115"/>
      <c r="G1019" s="116"/>
      <c r="H1019" s="517" t="s">
        <v>95</v>
      </c>
      <c r="I1019" s="518"/>
      <c r="J1019" s="519" t="s">
        <v>97</v>
      </c>
      <c r="K1019" s="520"/>
      <c r="L1019" s="117" t="s">
        <v>866</v>
      </c>
      <c r="M1019" s="521" t="s">
        <v>1254</v>
      </c>
      <c r="N1019" s="522"/>
      <c r="O1019" s="523"/>
    </row>
    <row r="1020" spans="1:15" x14ac:dyDescent="0.2">
      <c r="A1020" s="476"/>
      <c r="B1020" s="124"/>
      <c r="C1020" s="125"/>
      <c r="D1020" s="126"/>
      <c r="E1020" s="125"/>
      <c r="F1020" s="126"/>
      <c r="G1020" s="127"/>
      <c r="H1020" s="128">
        <f>+C1016</f>
        <v>1135</v>
      </c>
      <c r="I1020" s="129" t="s">
        <v>96</v>
      </c>
      <c r="J1020" s="128">
        <f>+C1016</f>
        <v>1135</v>
      </c>
      <c r="K1020" s="129" t="s">
        <v>96</v>
      </c>
      <c r="L1020" s="130"/>
      <c r="M1020" s="131" t="s">
        <v>1259</v>
      </c>
      <c r="N1020" s="132" t="s">
        <v>1256</v>
      </c>
      <c r="O1020" s="133" t="s">
        <v>1257</v>
      </c>
    </row>
    <row r="1021" spans="1:15" x14ac:dyDescent="0.2">
      <c r="A1021" s="475">
        <v>3</v>
      </c>
      <c r="B1021" s="108" t="s">
        <v>198</v>
      </c>
      <c r="C1021" s="109">
        <v>1207</v>
      </c>
      <c r="D1021" s="110" t="s">
        <v>96</v>
      </c>
      <c r="E1021" s="109">
        <f>+C1021</f>
        <v>1207</v>
      </c>
      <c r="F1021" s="110" t="s">
        <v>96</v>
      </c>
      <c r="G1021" s="111" t="s">
        <v>762</v>
      </c>
      <c r="H1021" s="512" t="s">
        <v>1245</v>
      </c>
      <c r="I1021" s="513"/>
      <c r="J1021" s="512" t="s">
        <v>1245</v>
      </c>
      <c r="K1021" s="513"/>
      <c r="L1021" s="112" t="s">
        <v>1246</v>
      </c>
      <c r="M1021" s="514" t="s">
        <v>1247</v>
      </c>
      <c r="N1021" s="515"/>
      <c r="O1021" s="516"/>
    </row>
    <row r="1022" spans="1:15" x14ac:dyDescent="0.2">
      <c r="A1022" s="487"/>
      <c r="B1022" s="113" t="s">
        <v>1248</v>
      </c>
      <c r="C1022" s="114"/>
      <c r="D1022" s="115"/>
      <c r="E1022" s="114"/>
      <c r="F1022" s="115"/>
      <c r="G1022" s="116"/>
      <c r="H1022" s="517" t="s">
        <v>1249</v>
      </c>
      <c r="I1022" s="518"/>
      <c r="J1022" s="517" t="s">
        <v>1249</v>
      </c>
      <c r="K1022" s="518"/>
      <c r="L1022" s="117" t="s">
        <v>1250</v>
      </c>
      <c r="M1022" s="118" t="s">
        <v>1251</v>
      </c>
      <c r="N1022" s="119"/>
      <c r="O1022" s="120"/>
    </row>
    <row r="1023" spans="1:15" x14ac:dyDescent="0.2">
      <c r="A1023" s="487"/>
      <c r="B1023" s="113"/>
      <c r="C1023" s="114"/>
      <c r="D1023" s="115"/>
      <c r="E1023" s="114"/>
      <c r="F1023" s="115"/>
      <c r="G1023" s="116"/>
      <c r="H1023" s="517" t="s">
        <v>1252</v>
      </c>
      <c r="I1023" s="518"/>
      <c r="J1023" s="517" t="s">
        <v>1252</v>
      </c>
      <c r="K1023" s="518"/>
      <c r="L1023" s="117" t="s">
        <v>1253</v>
      </c>
      <c r="M1023" s="121"/>
      <c r="N1023" s="122"/>
      <c r="O1023" s="123"/>
    </row>
    <row r="1024" spans="1:15" x14ac:dyDescent="0.2">
      <c r="A1024" s="487"/>
      <c r="B1024" s="113"/>
      <c r="C1024" s="114"/>
      <c r="D1024" s="115"/>
      <c r="E1024" s="114"/>
      <c r="F1024" s="115"/>
      <c r="G1024" s="116"/>
      <c r="H1024" s="517" t="s">
        <v>95</v>
      </c>
      <c r="I1024" s="518"/>
      <c r="J1024" s="519" t="s">
        <v>97</v>
      </c>
      <c r="K1024" s="520"/>
      <c r="L1024" s="117" t="s">
        <v>866</v>
      </c>
      <c r="M1024" s="521" t="s">
        <v>1254</v>
      </c>
      <c r="N1024" s="522"/>
      <c r="O1024" s="523"/>
    </row>
    <row r="1025" spans="1:15" x14ac:dyDescent="0.2">
      <c r="A1025" s="476"/>
      <c r="B1025" s="124"/>
      <c r="C1025" s="125"/>
      <c r="D1025" s="126"/>
      <c r="E1025" s="125"/>
      <c r="F1025" s="126"/>
      <c r="G1025" s="127"/>
      <c r="H1025" s="128">
        <f>+C1021</f>
        <v>1207</v>
      </c>
      <c r="I1025" s="129" t="s">
        <v>96</v>
      </c>
      <c r="J1025" s="128">
        <f>+C1021</f>
        <v>1207</v>
      </c>
      <c r="K1025" s="129" t="s">
        <v>96</v>
      </c>
      <c r="L1025" s="130"/>
      <c r="M1025" s="131" t="s">
        <v>1259</v>
      </c>
      <c r="N1025" s="132" t="s">
        <v>1256</v>
      </c>
      <c r="O1025" s="133" t="s">
        <v>1257</v>
      </c>
    </row>
    <row r="1026" spans="1:15" x14ac:dyDescent="0.2">
      <c r="A1026" s="475">
        <v>4</v>
      </c>
      <c r="B1026" s="108" t="s">
        <v>198</v>
      </c>
      <c r="C1026" s="109">
        <v>1135</v>
      </c>
      <c r="D1026" s="110" t="s">
        <v>96</v>
      </c>
      <c r="E1026" s="109">
        <f>+C1026</f>
        <v>1135</v>
      </c>
      <c r="F1026" s="110" t="s">
        <v>96</v>
      </c>
      <c r="G1026" s="111" t="s">
        <v>762</v>
      </c>
      <c r="H1026" s="512" t="s">
        <v>1245</v>
      </c>
      <c r="I1026" s="513"/>
      <c r="J1026" s="512" t="s">
        <v>1245</v>
      </c>
      <c r="K1026" s="513"/>
      <c r="L1026" s="112" t="s">
        <v>1246</v>
      </c>
      <c r="M1026" s="514" t="s">
        <v>1247</v>
      </c>
      <c r="N1026" s="515"/>
      <c r="O1026" s="516"/>
    </row>
    <row r="1027" spans="1:15" x14ac:dyDescent="0.2">
      <c r="A1027" s="487"/>
      <c r="B1027" s="113" t="s">
        <v>1260</v>
      </c>
      <c r="C1027" s="114"/>
      <c r="D1027" s="115"/>
      <c r="E1027" s="114"/>
      <c r="F1027" s="115"/>
      <c r="G1027" s="116"/>
      <c r="H1027" s="517" t="s">
        <v>1249</v>
      </c>
      <c r="I1027" s="518"/>
      <c r="J1027" s="517" t="s">
        <v>1249</v>
      </c>
      <c r="K1027" s="518"/>
      <c r="L1027" s="117" t="s">
        <v>1250</v>
      </c>
      <c r="M1027" s="118" t="s">
        <v>1251</v>
      </c>
      <c r="N1027" s="119"/>
      <c r="O1027" s="120"/>
    </row>
    <row r="1028" spans="1:15" x14ac:dyDescent="0.2">
      <c r="A1028" s="487"/>
      <c r="B1028" s="113"/>
      <c r="C1028" s="114"/>
      <c r="D1028" s="115"/>
      <c r="E1028" s="114"/>
      <c r="F1028" s="115"/>
      <c r="G1028" s="116"/>
      <c r="H1028" s="517" t="s">
        <v>1252</v>
      </c>
      <c r="I1028" s="518"/>
      <c r="J1028" s="517" t="s">
        <v>1252</v>
      </c>
      <c r="K1028" s="518"/>
      <c r="L1028" s="117" t="s">
        <v>1253</v>
      </c>
      <c r="M1028" s="121"/>
      <c r="N1028" s="122"/>
      <c r="O1028" s="123"/>
    </row>
    <row r="1029" spans="1:15" x14ac:dyDescent="0.2">
      <c r="A1029" s="487"/>
      <c r="B1029" s="113"/>
      <c r="C1029" s="114"/>
      <c r="D1029" s="115"/>
      <c r="E1029" s="114"/>
      <c r="F1029" s="115"/>
      <c r="G1029" s="116"/>
      <c r="H1029" s="517" t="s">
        <v>95</v>
      </c>
      <c r="I1029" s="518"/>
      <c r="J1029" s="519" t="s">
        <v>97</v>
      </c>
      <c r="K1029" s="520"/>
      <c r="L1029" s="117" t="s">
        <v>866</v>
      </c>
      <c r="M1029" s="521" t="s">
        <v>1254</v>
      </c>
      <c r="N1029" s="522"/>
      <c r="O1029" s="523"/>
    </row>
    <row r="1030" spans="1:15" x14ac:dyDescent="0.2">
      <c r="A1030" s="476"/>
      <c r="B1030" s="124"/>
      <c r="C1030" s="125"/>
      <c r="D1030" s="126"/>
      <c r="E1030" s="125"/>
      <c r="F1030" s="126"/>
      <c r="G1030" s="127"/>
      <c r="H1030" s="128">
        <f>+C1026</f>
        <v>1135</v>
      </c>
      <c r="I1030" s="129" t="s">
        <v>96</v>
      </c>
      <c r="J1030" s="128">
        <f>+C1026</f>
        <v>1135</v>
      </c>
      <c r="K1030" s="129" t="s">
        <v>96</v>
      </c>
      <c r="L1030" s="130"/>
      <c r="M1030" s="131" t="s">
        <v>1261</v>
      </c>
      <c r="N1030" s="132" t="s">
        <v>1256</v>
      </c>
      <c r="O1030" s="133" t="s">
        <v>1257</v>
      </c>
    </row>
    <row r="1031" spans="1:15" x14ac:dyDescent="0.2">
      <c r="A1031" s="475">
        <v>5</v>
      </c>
      <c r="B1031" s="108" t="s">
        <v>198</v>
      </c>
      <c r="C1031" s="109">
        <v>1207</v>
      </c>
      <c r="D1031" s="110" t="s">
        <v>96</v>
      </c>
      <c r="E1031" s="109">
        <f>+C1031</f>
        <v>1207</v>
      </c>
      <c r="F1031" s="110" t="s">
        <v>96</v>
      </c>
      <c r="G1031" s="111" t="s">
        <v>762</v>
      </c>
      <c r="H1031" s="512" t="s">
        <v>1245</v>
      </c>
      <c r="I1031" s="513"/>
      <c r="J1031" s="512" t="s">
        <v>1245</v>
      </c>
      <c r="K1031" s="513"/>
      <c r="L1031" s="112" t="s">
        <v>1246</v>
      </c>
      <c r="M1031" s="514" t="s">
        <v>1247</v>
      </c>
      <c r="N1031" s="515"/>
      <c r="O1031" s="516"/>
    </row>
    <row r="1032" spans="1:15" x14ac:dyDescent="0.2">
      <c r="A1032" s="487"/>
      <c r="B1032" s="113" t="s">
        <v>1248</v>
      </c>
      <c r="C1032" s="114"/>
      <c r="D1032" s="115"/>
      <c r="E1032" s="114"/>
      <c r="F1032" s="115"/>
      <c r="G1032" s="116"/>
      <c r="H1032" s="517" t="s">
        <v>1249</v>
      </c>
      <c r="I1032" s="518"/>
      <c r="J1032" s="517" t="s">
        <v>1249</v>
      </c>
      <c r="K1032" s="518"/>
      <c r="L1032" s="117" t="s">
        <v>1250</v>
      </c>
      <c r="M1032" s="118" t="s">
        <v>1251</v>
      </c>
      <c r="N1032" s="119"/>
      <c r="O1032" s="120"/>
    </row>
    <row r="1033" spans="1:15" x14ac:dyDescent="0.2">
      <c r="A1033" s="487"/>
      <c r="B1033" s="113"/>
      <c r="C1033" s="114"/>
      <c r="D1033" s="115"/>
      <c r="E1033" s="114"/>
      <c r="F1033" s="115"/>
      <c r="G1033" s="116"/>
      <c r="H1033" s="517" t="s">
        <v>1252</v>
      </c>
      <c r="I1033" s="518"/>
      <c r="J1033" s="517" t="s">
        <v>1252</v>
      </c>
      <c r="K1033" s="518"/>
      <c r="L1033" s="117" t="s">
        <v>1253</v>
      </c>
      <c r="M1033" s="121"/>
      <c r="N1033" s="122"/>
      <c r="O1033" s="123"/>
    </row>
    <row r="1034" spans="1:15" x14ac:dyDescent="0.2">
      <c r="A1034" s="487"/>
      <c r="B1034" s="113"/>
      <c r="C1034" s="114"/>
      <c r="D1034" s="115"/>
      <c r="E1034" s="114"/>
      <c r="F1034" s="115"/>
      <c r="G1034" s="116"/>
      <c r="H1034" s="517" t="s">
        <v>95</v>
      </c>
      <c r="I1034" s="518"/>
      <c r="J1034" s="519" t="s">
        <v>97</v>
      </c>
      <c r="K1034" s="520"/>
      <c r="L1034" s="117" t="s">
        <v>866</v>
      </c>
      <c r="M1034" s="521" t="s">
        <v>1254</v>
      </c>
      <c r="N1034" s="522"/>
      <c r="O1034" s="523"/>
    </row>
    <row r="1035" spans="1:15" x14ac:dyDescent="0.2">
      <c r="A1035" s="476"/>
      <c r="B1035" s="124"/>
      <c r="C1035" s="125"/>
      <c r="D1035" s="126"/>
      <c r="E1035" s="125"/>
      <c r="F1035" s="126"/>
      <c r="G1035" s="127"/>
      <c r="H1035" s="128">
        <f>+C1031</f>
        <v>1207</v>
      </c>
      <c r="I1035" s="129" t="s">
        <v>96</v>
      </c>
      <c r="J1035" s="128">
        <f>+C1031</f>
        <v>1207</v>
      </c>
      <c r="K1035" s="129" t="s">
        <v>96</v>
      </c>
      <c r="L1035" s="130"/>
      <c r="M1035" s="131" t="s">
        <v>1262</v>
      </c>
      <c r="N1035" s="132" t="s">
        <v>1256</v>
      </c>
      <c r="O1035" s="133" t="s">
        <v>1257</v>
      </c>
    </row>
    <row r="1036" spans="1:15" x14ac:dyDescent="0.2">
      <c r="A1036" s="475">
        <v>6</v>
      </c>
      <c r="B1036" s="108" t="s">
        <v>198</v>
      </c>
      <c r="C1036" s="109">
        <v>1227</v>
      </c>
      <c r="D1036" s="110" t="s">
        <v>96</v>
      </c>
      <c r="E1036" s="109">
        <f>+C1036</f>
        <v>1227</v>
      </c>
      <c r="F1036" s="110" t="s">
        <v>96</v>
      </c>
      <c r="G1036" s="111" t="s">
        <v>762</v>
      </c>
      <c r="H1036" s="512" t="s">
        <v>1245</v>
      </c>
      <c r="I1036" s="513"/>
      <c r="J1036" s="512" t="s">
        <v>1245</v>
      </c>
      <c r="K1036" s="513"/>
      <c r="L1036" s="112" t="s">
        <v>1246</v>
      </c>
      <c r="M1036" s="514" t="s">
        <v>1247</v>
      </c>
      <c r="N1036" s="515"/>
      <c r="O1036" s="516"/>
    </row>
    <row r="1037" spans="1:15" x14ac:dyDescent="0.2">
      <c r="A1037" s="487"/>
      <c r="B1037" s="113" t="s">
        <v>1248</v>
      </c>
      <c r="C1037" s="114"/>
      <c r="D1037" s="115"/>
      <c r="E1037" s="114"/>
      <c r="F1037" s="115"/>
      <c r="G1037" s="116"/>
      <c r="H1037" s="517" t="s">
        <v>1249</v>
      </c>
      <c r="I1037" s="518"/>
      <c r="J1037" s="517" t="s">
        <v>1249</v>
      </c>
      <c r="K1037" s="518"/>
      <c r="L1037" s="117" t="s">
        <v>1250</v>
      </c>
      <c r="M1037" s="118" t="s">
        <v>1251</v>
      </c>
      <c r="N1037" s="119"/>
      <c r="O1037" s="120"/>
    </row>
    <row r="1038" spans="1:15" x14ac:dyDescent="0.2">
      <c r="A1038" s="487"/>
      <c r="B1038" s="113"/>
      <c r="C1038" s="114"/>
      <c r="D1038" s="115"/>
      <c r="E1038" s="114"/>
      <c r="F1038" s="115"/>
      <c r="G1038" s="116"/>
      <c r="H1038" s="517" t="s">
        <v>1252</v>
      </c>
      <c r="I1038" s="518"/>
      <c r="J1038" s="517" t="s">
        <v>1252</v>
      </c>
      <c r="K1038" s="518"/>
      <c r="L1038" s="117" t="s">
        <v>1253</v>
      </c>
      <c r="M1038" s="121"/>
      <c r="N1038" s="122"/>
      <c r="O1038" s="123"/>
    </row>
    <row r="1039" spans="1:15" x14ac:dyDescent="0.2">
      <c r="A1039" s="487"/>
      <c r="B1039" s="113"/>
      <c r="C1039" s="114"/>
      <c r="D1039" s="115"/>
      <c r="E1039" s="114"/>
      <c r="F1039" s="115"/>
      <c r="G1039" s="116"/>
      <c r="H1039" s="517" t="s">
        <v>95</v>
      </c>
      <c r="I1039" s="518"/>
      <c r="J1039" s="519" t="s">
        <v>97</v>
      </c>
      <c r="K1039" s="520"/>
      <c r="L1039" s="117" t="s">
        <v>866</v>
      </c>
      <c r="M1039" s="521" t="s">
        <v>1254</v>
      </c>
      <c r="N1039" s="522"/>
      <c r="O1039" s="523"/>
    </row>
    <row r="1040" spans="1:15" x14ac:dyDescent="0.2">
      <c r="A1040" s="476"/>
      <c r="B1040" s="124"/>
      <c r="C1040" s="125"/>
      <c r="D1040" s="126"/>
      <c r="E1040" s="125"/>
      <c r="F1040" s="126"/>
      <c r="G1040" s="127"/>
      <c r="H1040" s="128">
        <f>+C1036</f>
        <v>1227</v>
      </c>
      <c r="I1040" s="129" t="s">
        <v>96</v>
      </c>
      <c r="J1040" s="128">
        <f>+C1036</f>
        <v>1227</v>
      </c>
      <c r="K1040" s="129" t="s">
        <v>96</v>
      </c>
      <c r="L1040" s="130"/>
      <c r="M1040" s="131" t="s">
        <v>1263</v>
      </c>
      <c r="N1040" s="132" t="s">
        <v>1256</v>
      </c>
      <c r="O1040" s="133" t="s">
        <v>1257</v>
      </c>
    </row>
    <row r="1041" spans="1:15" x14ac:dyDescent="0.2">
      <c r="A1041" s="475">
        <v>7</v>
      </c>
      <c r="B1041" s="108" t="s">
        <v>198</v>
      </c>
      <c r="C1041" s="109">
        <v>1155</v>
      </c>
      <c r="D1041" s="110" t="s">
        <v>96</v>
      </c>
      <c r="E1041" s="109">
        <f>+C1041</f>
        <v>1155</v>
      </c>
      <c r="F1041" s="110" t="s">
        <v>96</v>
      </c>
      <c r="G1041" s="111" t="s">
        <v>762</v>
      </c>
      <c r="H1041" s="512" t="s">
        <v>1245</v>
      </c>
      <c r="I1041" s="513"/>
      <c r="J1041" s="512" t="s">
        <v>1245</v>
      </c>
      <c r="K1041" s="513"/>
      <c r="L1041" s="112" t="s">
        <v>1246</v>
      </c>
      <c r="M1041" s="514" t="s">
        <v>1247</v>
      </c>
      <c r="N1041" s="515"/>
      <c r="O1041" s="516"/>
    </row>
    <row r="1042" spans="1:15" x14ac:dyDescent="0.2">
      <c r="A1042" s="487"/>
      <c r="B1042" s="113" t="s">
        <v>1258</v>
      </c>
      <c r="C1042" s="114"/>
      <c r="D1042" s="115"/>
      <c r="E1042" s="114"/>
      <c r="F1042" s="115"/>
      <c r="G1042" s="116"/>
      <c r="H1042" s="517" t="s">
        <v>1249</v>
      </c>
      <c r="I1042" s="518"/>
      <c r="J1042" s="517" t="s">
        <v>1249</v>
      </c>
      <c r="K1042" s="518"/>
      <c r="L1042" s="117" t="s">
        <v>1250</v>
      </c>
      <c r="M1042" s="118" t="s">
        <v>1251</v>
      </c>
      <c r="N1042" s="119"/>
      <c r="O1042" s="120"/>
    </row>
    <row r="1043" spans="1:15" x14ac:dyDescent="0.2">
      <c r="A1043" s="487"/>
      <c r="B1043" s="113"/>
      <c r="C1043" s="114"/>
      <c r="D1043" s="115"/>
      <c r="E1043" s="114"/>
      <c r="F1043" s="115"/>
      <c r="G1043" s="116"/>
      <c r="H1043" s="517" t="s">
        <v>1252</v>
      </c>
      <c r="I1043" s="518"/>
      <c r="J1043" s="517" t="s">
        <v>1252</v>
      </c>
      <c r="K1043" s="518"/>
      <c r="L1043" s="117" t="s">
        <v>1253</v>
      </c>
      <c r="M1043" s="121"/>
      <c r="N1043" s="122"/>
      <c r="O1043" s="123"/>
    </row>
    <row r="1044" spans="1:15" x14ac:dyDescent="0.2">
      <c r="A1044" s="487"/>
      <c r="B1044" s="113"/>
      <c r="C1044" s="114"/>
      <c r="D1044" s="115"/>
      <c r="E1044" s="114"/>
      <c r="F1044" s="115"/>
      <c r="G1044" s="116"/>
      <c r="H1044" s="517" t="s">
        <v>95</v>
      </c>
      <c r="I1044" s="518"/>
      <c r="J1044" s="519" t="s">
        <v>97</v>
      </c>
      <c r="K1044" s="520"/>
      <c r="L1044" s="117" t="s">
        <v>866</v>
      </c>
      <c r="M1044" s="521" t="s">
        <v>1254</v>
      </c>
      <c r="N1044" s="522"/>
      <c r="O1044" s="523"/>
    </row>
    <row r="1045" spans="1:15" x14ac:dyDescent="0.2">
      <c r="A1045" s="476"/>
      <c r="B1045" s="124"/>
      <c r="C1045" s="125"/>
      <c r="D1045" s="126"/>
      <c r="E1045" s="125"/>
      <c r="F1045" s="126"/>
      <c r="G1045" s="127"/>
      <c r="H1045" s="128">
        <f>+C1041</f>
        <v>1155</v>
      </c>
      <c r="I1045" s="129" t="s">
        <v>96</v>
      </c>
      <c r="J1045" s="128">
        <f>+C1041</f>
        <v>1155</v>
      </c>
      <c r="K1045" s="129" t="s">
        <v>96</v>
      </c>
      <c r="L1045" s="130"/>
      <c r="M1045" s="131" t="s">
        <v>1264</v>
      </c>
      <c r="N1045" s="132" t="s">
        <v>1256</v>
      </c>
      <c r="O1045" s="133" t="s">
        <v>1257</v>
      </c>
    </row>
    <row r="1046" spans="1:15" x14ac:dyDescent="0.2">
      <c r="A1046" s="475">
        <v>8</v>
      </c>
      <c r="B1046" s="108" t="s">
        <v>198</v>
      </c>
      <c r="C1046" s="109">
        <v>1247</v>
      </c>
      <c r="D1046" s="110" t="s">
        <v>96</v>
      </c>
      <c r="E1046" s="109">
        <f>+C1046</f>
        <v>1247</v>
      </c>
      <c r="F1046" s="110" t="s">
        <v>96</v>
      </c>
      <c r="G1046" s="111" t="s">
        <v>762</v>
      </c>
      <c r="H1046" s="512" t="s">
        <v>1245</v>
      </c>
      <c r="I1046" s="513"/>
      <c r="J1046" s="512" t="s">
        <v>1245</v>
      </c>
      <c r="K1046" s="513"/>
      <c r="L1046" s="112" t="s">
        <v>1246</v>
      </c>
      <c r="M1046" s="514" t="s">
        <v>1247</v>
      </c>
      <c r="N1046" s="515"/>
      <c r="O1046" s="516"/>
    </row>
    <row r="1047" spans="1:15" x14ac:dyDescent="0.2">
      <c r="A1047" s="487"/>
      <c r="B1047" s="113" t="s">
        <v>1248</v>
      </c>
      <c r="C1047" s="114"/>
      <c r="D1047" s="115"/>
      <c r="E1047" s="114"/>
      <c r="F1047" s="115"/>
      <c r="G1047" s="116"/>
      <c r="H1047" s="517" t="s">
        <v>1249</v>
      </c>
      <c r="I1047" s="518"/>
      <c r="J1047" s="517" t="s">
        <v>1249</v>
      </c>
      <c r="K1047" s="518"/>
      <c r="L1047" s="117" t="s">
        <v>1250</v>
      </c>
      <c r="M1047" s="118" t="s">
        <v>1251</v>
      </c>
      <c r="N1047" s="119"/>
      <c r="O1047" s="120"/>
    </row>
    <row r="1048" spans="1:15" x14ac:dyDescent="0.2">
      <c r="A1048" s="487"/>
      <c r="B1048" s="113"/>
      <c r="C1048" s="114"/>
      <c r="D1048" s="115"/>
      <c r="E1048" s="114"/>
      <c r="F1048" s="115"/>
      <c r="G1048" s="116"/>
      <c r="H1048" s="517" t="s">
        <v>1252</v>
      </c>
      <c r="I1048" s="518"/>
      <c r="J1048" s="517" t="s">
        <v>1252</v>
      </c>
      <c r="K1048" s="518"/>
      <c r="L1048" s="117" t="s">
        <v>1253</v>
      </c>
      <c r="M1048" s="121"/>
      <c r="N1048" s="122"/>
      <c r="O1048" s="123"/>
    </row>
    <row r="1049" spans="1:15" x14ac:dyDescent="0.2">
      <c r="A1049" s="487"/>
      <c r="B1049" s="113"/>
      <c r="C1049" s="114"/>
      <c r="D1049" s="115"/>
      <c r="E1049" s="114"/>
      <c r="F1049" s="115"/>
      <c r="G1049" s="116"/>
      <c r="H1049" s="517" t="s">
        <v>95</v>
      </c>
      <c r="I1049" s="518"/>
      <c r="J1049" s="519" t="s">
        <v>97</v>
      </c>
      <c r="K1049" s="520"/>
      <c r="L1049" s="117" t="s">
        <v>866</v>
      </c>
      <c r="M1049" s="521" t="s">
        <v>1254</v>
      </c>
      <c r="N1049" s="522"/>
      <c r="O1049" s="523"/>
    </row>
    <row r="1050" spans="1:15" x14ac:dyDescent="0.2">
      <c r="A1050" s="476"/>
      <c r="B1050" s="124"/>
      <c r="C1050" s="125"/>
      <c r="D1050" s="126"/>
      <c r="E1050" s="125"/>
      <c r="F1050" s="126"/>
      <c r="G1050" s="127"/>
      <c r="H1050" s="128">
        <f>+C1046</f>
        <v>1247</v>
      </c>
      <c r="I1050" s="129" t="s">
        <v>96</v>
      </c>
      <c r="J1050" s="128">
        <f>+C1046</f>
        <v>1247</v>
      </c>
      <c r="K1050" s="129" t="s">
        <v>96</v>
      </c>
      <c r="L1050" s="130"/>
      <c r="M1050" s="131" t="s">
        <v>1265</v>
      </c>
      <c r="N1050" s="132" t="s">
        <v>1256</v>
      </c>
      <c r="O1050" s="133" t="s">
        <v>1257</v>
      </c>
    </row>
    <row r="1051" spans="1:15" x14ac:dyDescent="0.2">
      <c r="A1051" s="475">
        <v>9</v>
      </c>
      <c r="B1051" s="108" t="s">
        <v>99</v>
      </c>
      <c r="C1051" s="109">
        <v>1227</v>
      </c>
      <c r="D1051" s="110" t="s">
        <v>96</v>
      </c>
      <c r="E1051" s="109">
        <f>+C1051</f>
        <v>1227</v>
      </c>
      <c r="F1051" s="110" t="s">
        <v>96</v>
      </c>
      <c r="G1051" s="111" t="s">
        <v>762</v>
      </c>
      <c r="H1051" s="512" t="s">
        <v>1266</v>
      </c>
      <c r="I1051" s="513"/>
      <c r="J1051" s="512" t="str">
        <f>+H1051</f>
        <v>ร้านอู่ช่างเล็กกลการ</v>
      </c>
      <c r="K1051" s="513"/>
      <c r="L1051" s="112" t="s">
        <v>1246</v>
      </c>
      <c r="M1051" s="514" t="s">
        <v>1247</v>
      </c>
      <c r="N1051" s="515"/>
      <c r="O1051" s="516"/>
    </row>
    <row r="1052" spans="1:15" x14ac:dyDescent="0.2">
      <c r="A1052" s="487"/>
      <c r="B1052" s="113" t="s">
        <v>1248</v>
      </c>
      <c r="C1052" s="114"/>
      <c r="D1052" s="115"/>
      <c r="E1052" s="114"/>
      <c r="F1052" s="115"/>
      <c r="G1052" s="116"/>
      <c r="H1052" s="517"/>
      <c r="I1052" s="518"/>
      <c r="J1052" s="517"/>
      <c r="K1052" s="518"/>
      <c r="L1052" s="117" t="s">
        <v>1250</v>
      </c>
      <c r="M1052" s="118" t="s">
        <v>1251</v>
      </c>
      <c r="N1052" s="119"/>
      <c r="O1052" s="120"/>
    </row>
    <row r="1053" spans="1:15" x14ac:dyDescent="0.2">
      <c r="A1053" s="487"/>
      <c r="B1053" s="113"/>
      <c r="C1053" s="114"/>
      <c r="D1053" s="115"/>
      <c r="E1053" s="114"/>
      <c r="F1053" s="115"/>
      <c r="G1053" s="116"/>
      <c r="H1053" s="517"/>
      <c r="I1053" s="518"/>
      <c r="J1053" s="517"/>
      <c r="K1053" s="518"/>
      <c r="L1053" s="117" t="s">
        <v>1253</v>
      </c>
      <c r="M1053" s="121"/>
      <c r="N1053" s="122"/>
      <c r="O1053" s="123"/>
    </row>
    <row r="1054" spans="1:15" x14ac:dyDescent="0.2">
      <c r="A1054" s="487"/>
      <c r="B1054" s="113"/>
      <c r="C1054" s="114"/>
      <c r="D1054" s="115"/>
      <c r="E1054" s="114"/>
      <c r="F1054" s="115"/>
      <c r="G1054" s="116"/>
      <c r="H1054" s="517" t="s">
        <v>95</v>
      </c>
      <c r="I1054" s="518"/>
      <c r="J1054" s="519" t="s">
        <v>97</v>
      </c>
      <c r="K1054" s="520"/>
      <c r="L1054" s="117" t="s">
        <v>866</v>
      </c>
      <c r="M1054" s="521" t="s">
        <v>1254</v>
      </c>
      <c r="N1054" s="522"/>
      <c r="O1054" s="523"/>
    </row>
    <row r="1055" spans="1:15" x14ac:dyDescent="0.2">
      <c r="A1055" s="476"/>
      <c r="B1055" s="124"/>
      <c r="C1055" s="125"/>
      <c r="D1055" s="126"/>
      <c r="E1055" s="125"/>
      <c r="F1055" s="126"/>
      <c r="G1055" s="127"/>
      <c r="H1055" s="128">
        <f>+C1051</f>
        <v>1227</v>
      </c>
      <c r="I1055" s="129" t="s">
        <v>96</v>
      </c>
      <c r="J1055" s="128">
        <f>+C1051</f>
        <v>1227</v>
      </c>
      <c r="K1055" s="129" t="s">
        <v>96</v>
      </c>
      <c r="L1055" s="130"/>
      <c r="M1055" s="131" t="s">
        <v>1267</v>
      </c>
      <c r="N1055" s="132" t="s">
        <v>1256</v>
      </c>
      <c r="O1055" s="133" t="s">
        <v>1257</v>
      </c>
    </row>
    <row r="1057" spans="1:15" x14ac:dyDescent="0.2">
      <c r="A1057" s="442" t="s">
        <v>1241</v>
      </c>
      <c r="B1057" s="442"/>
      <c r="C1057" s="442"/>
      <c r="D1057" s="442"/>
      <c r="E1057" s="442"/>
      <c r="F1057" s="442"/>
      <c r="G1057" s="442"/>
      <c r="H1057" s="442"/>
      <c r="I1057" s="442"/>
      <c r="J1057" s="442"/>
      <c r="K1057" s="442"/>
      <c r="L1057" s="442"/>
      <c r="M1057" s="442"/>
      <c r="N1057" s="442"/>
      <c r="O1057" s="442"/>
    </row>
    <row r="1058" spans="1:15" x14ac:dyDescent="0.2">
      <c r="A1058" s="442" t="s">
        <v>1268</v>
      </c>
      <c r="B1058" s="442"/>
      <c r="C1058" s="442"/>
      <c r="D1058" s="442"/>
      <c r="E1058" s="442"/>
      <c r="F1058" s="442"/>
      <c r="G1058" s="442"/>
      <c r="H1058" s="442"/>
      <c r="I1058" s="442"/>
      <c r="J1058" s="442"/>
      <c r="K1058" s="442"/>
      <c r="L1058" s="442"/>
      <c r="M1058" s="442"/>
      <c r="N1058" s="442"/>
      <c r="O1058" s="442"/>
    </row>
    <row r="1059" spans="1:15" x14ac:dyDescent="0.2">
      <c r="A1059" s="442" t="s">
        <v>1269</v>
      </c>
      <c r="B1059" s="442"/>
      <c r="C1059" s="442"/>
      <c r="D1059" s="442"/>
      <c r="E1059" s="442"/>
      <c r="F1059" s="442"/>
      <c r="G1059" s="442"/>
      <c r="H1059" s="442"/>
      <c r="I1059" s="442"/>
      <c r="J1059" s="442"/>
      <c r="K1059" s="442"/>
      <c r="L1059" s="442"/>
      <c r="M1059" s="442"/>
      <c r="N1059" s="442"/>
      <c r="O1059" s="442"/>
    </row>
    <row r="1060" spans="1:15" x14ac:dyDescent="0.2">
      <c r="A1060" s="134"/>
      <c r="B1060" s="134"/>
      <c r="C1060" s="134"/>
      <c r="D1060" s="134"/>
      <c r="E1060" s="134"/>
      <c r="F1060" s="134"/>
      <c r="G1060" s="134"/>
      <c r="H1060" s="135"/>
      <c r="I1060" s="135"/>
      <c r="J1060" s="135"/>
      <c r="K1060" s="135"/>
      <c r="L1060" s="135"/>
      <c r="M1060" s="135"/>
      <c r="N1060" s="135"/>
      <c r="O1060" s="135"/>
    </row>
    <row r="1061" spans="1:15" x14ac:dyDescent="0.2">
      <c r="A1061" s="136" t="s">
        <v>1</v>
      </c>
      <c r="B1061" s="136" t="s">
        <v>87</v>
      </c>
      <c r="C1061" s="541" t="s">
        <v>68</v>
      </c>
      <c r="D1061" s="542"/>
      <c r="E1061" s="541" t="s">
        <v>3</v>
      </c>
      <c r="F1061" s="542"/>
      <c r="G1061" s="136" t="s">
        <v>69</v>
      </c>
      <c r="H1061" s="543" t="s">
        <v>5</v>
      </c>
      <c r="I1061" s="544"/>
      <c r="J1061" s="543" t="s">
        <v>70</v>
      </c>
      <c r="K1061" s="544"/>
      <c r="L1061" s="137" t="s">
        <v>7</v>
      </c>
      <c r="M1061" s="543" t="s">
        <v>72</v>
      </c>
      <c r="N1061" s="545"/>
      <c r="O1061" s="544"/>
    </row>
    <row r="1062" spans="1:15" x14ac:dyDescent="0.2">
      <c r="A1062" s="475">
        <v>1</v>
      </c>
      <c r="B1062" s="138" t="s">
        <v>198</v>
      </c>
      <c r="C1062" s="139">
        <v>1207</v>
      </c>
      <c r="D1062" s="140" t="s">
        <v>96</v>
      </c>
      <c r="E1062" s="141">
        <f>+C1062</f>
        <v>1207</v>
      </c>
      <c r="F1062" s="140" t="s">
        <v>96</v>
      </c>
      <c r="G1062" s="142" t="s">
        <v>762</v>
      </c>
      <c r="H1062" s="529" t="s">
        <v>1245</v>
      </c>
      <c r="I1062" s="530"/>
      <c r="J1062" s="529" t="s">
        <v>1245</v>
      </c>
      <c r="K1062" s="530"/>
      <c r="L1062" s="86" t="s">
        <v>1246</v>
      </c>
      <c r="M1062" s="531" t="s">
        <v>1247</v>
      </c>
      <c r="N1062" s="532"/>
      <c r="O1062" s="533"/>
    </row>
    <row r="1063" spans="1:15" x14ac:dyDescent="0.2">
      <c r="A1063" s="487"/>
      <c r="B1063" s="143" t="s">
        <v>1270</v>
      </c>
      <c r="C1063" s="144"/>
      <c r="D1063" s="145"/>
      <c r="E1063" s="146"/>
      <c r="F1063" s="145"/>
      <c r="G1063" s="147"/>
      <c r="H1063" s="534" t="s">
        <v>1249</v>
      </c>
      <c r="I1063" s="535"/>
      <c r="J1063" s="534" t="s">
        <v>1249</v>
      </c>
      <c r="K1063" s="535"/>
      <c r="L1063" s="148" t="s">
        <v>1250</v>
      </c>
      <c r="M1063" s="149" t="s">
        <v>1251</v>
      </c>
      <c r="N1063" s="150"/>
      <c r="O1063" s="151"/>
    </row>
    <row r="1064" spans="1:15" x14ac:dyDescent="0.2">
      <c r="A1064" s="487"/>
      <c r="B1064" s="143"/>
      <c r="C1064" s="144"/>
      <c r="D1064" s="145"/>
      <c r="E1064" s="146"/>
      <c r="F1064" s="145"/>
      <c r="G1064" s="147"/>
      <c r="H1064" s="534" t="s">
        <v>1252</v>
      </c>
      <c r="I1064" s="535"/>
      <c r="J1064" s="534" t="s">
        <v>1252</v>
      </c>
      <c r="K1064" s="535"/>
      <c r="L1064" s="148" t="s">
        <v>1253</v>
      </c>
      <c r="M1064" s="152"/>
      <c r="N1064" s="153"/>
      <c r="O1064" s="154"/>
    </row>
    <row r="1065" spans="1:15" x14ac:dyDescent="0.2">
      <c r="A1065" s="487"/>
      <c r="B1065" s="143"/>
      <c r="C1065" s="144"/>
      <c r="D1065" s="145"/>
      <c r="E1065" s="146"/>
      <c r="F1065" s="145"/>
      <c r="G1065" s="147"/>
      <c r="H1065" s="534" t="s">
        <v>95</v>
      </c>
      <c r="I1065" s="535"/>
      <c r="J1065" s="536" t="s">
        <v>97</v>
      </c>
      <c r="K1065" s="537"/>
      <c r="L1065" s="148" t="s">
        <v>866</v>
      </c>
      <c r="M1065" s="538" t="s">
        <v>1254</v>
      </c>
      <c r="N1065" s="539"/>
      <c r="O1065" s="540"/>
    </row>
    <row r="1066" spans="1:15" x14ac:dyDescent="0.2">
      <c r="A1066" s="476"/>
      <c r="B1066" s="155"/>
      <c r="C1066" s="156"/>
      <c r="D1066" s="157"/>
      <c r="E1066" s="158"/>
      <c r="F1066" s="157"/>
      <c r="G1066" s="159"/>
      <c r="H1066" s="160">
        <f>+C1062</f>
        <v>1207</v>
      </c>
      <c r="I1066" s="161" t="s">
        <v>96</v>
      </c>
      <c r="J1066" s="160">
        <f>+C1062</f>
        <v>1207</v>
      </c>
      <c r="K1066" s="161" t="s">
        <v>96</v>
      </c>
      <c r="L1066" s="162"/>
      <c r="M1066" s="131" t="s">
        <v>1255</v>
      </c>
      <c r="N1066" s="132" t="s">
        <v>1256</v>
      </c>
      <c r="O1066" s="163" t="s">
        <v>1257</v>
      </c>
    </row>
    <row r="1067" spans="1:15" x14ac:dyDescent="0.2">
      <c r="A1067" s="475">
        <v>2</v>
      </c>
      <c r="B1067" s="138" t="s">
        <v>198</v>
      </c>
      <c r="C1067" s="139">
        <v>1247.3</v>
      </c>
      <c r="D1067" s="140" t="s">
        <v>96</v>
      </c>
      <c r="E1067" s="141">
        <f>+C1067</f>
        <v>1247.3</v>
      </c>
      <c r="F1067" s="140" t="s">
        <v>96</v>
      </c>
      <c r="G1067" s="142" t="s">
        <v>762</v>
      </c>
      <c r="H1067" s="529" t="s">
        <v>1245</v>
      </c>
      <c r="I1067" s="530"/>
      <c r="J1067" s="529" t="s">
        <v>1245</v>
      </c>
      <c r="K1067" s="530"/>
      <c r="L1067" s="86" t="s">
        <v>1246</v>
      </c>
      <c r="M1067" s="531" t="s">
        <v>1247</v>
      </c>
      <c r="N1067" s="532"/>
      <c r="O1067" s="533"/>
    </row>
    <row r="1068" spans="1:15" x14ac:dyDescent="0.2">
      <c r="A1068" s="487"/>
      <c r="B1068" s="143" t="s">
        <v>1271</v>
      </c>
      <c r="C1068" s="144"/>
      <c r="D1068" s="145"/>
      <c r="E1068" s="146"/>
      <c r="F1068" s="145"/>
      <c r="G1068" s="147"/>
      <c r="H1068" s="534" t="s">
        <v>1249</v>
      </c>
      <c r="I1068" s="535"/>
      <c r="J1068" s="534" t="s">
        <v>1249</v>
      </c>
      <c r="K1068" s="535"/>
      <c r="L1068" s="148" t="s">
        <v>1250</v>
      </c>
      <c r="M1068" s="149" t="s">
        <v>1251</v>
      </c>
      <c r="N1068" s="150"/>
      <c r="O1068" s="151"/>
    </row>
    <row r="1069" spans="1:15" x14ac:dyDescent="0.2">
      <c r="A1069" s="487"/>
      <c r="B1069" s="143"/>
      <c r="C1069" s="144"/>
      <c r="D1069" s="145"/>
      <c r="E1069" s="146"/>
      <c r="F1069" s="145"/>
      <c r="G1069" s="147"/>
      <c r="H1069" s="534" t="s">
        <v>1252</v>
      </c>
      <c r="I1069" s="535"/>
      <c r="J1069" s="534" t="s">
        <v>1252</v>
      </c>
      <c r="K1069" s="535"/>
      <c r="L1069" s="148" t="s">
        <v>1253</v>
      </c>
      <c r="M1069" s="152"/>
      <c r="N1069" s="153"/>
      <c r="O1069" s="154"/>
    </row>
    <row r="1070" spans="1:15" x14ac:dyDescent="0.2">
      <c r="A1070" s="487"/>
      <c r="B1070" s="143"/>
      <c r="C1070" s="144"/>
      <c r="D1070" s="145"/>
      <c r="E1070" s="146"/>
      <c r="F1070" s="145"/>
      <c r="G1070" s="147"/>
      <c r="H1070" s="534" t="s">
        <v>95</v>
      </c>
      <c r="I1070" s="535"/>
      <c r="J1070" s="536" t="s">
        <v>97</v>
      </c>
      <c r="K1070" s="537"/>
      <c r="L1070" s="148" t="s">
        <v>866</v>
      </c>
      <c r="M1070" s="538" t="s">
        <v>1254</v>
      </c>
      <c r="N1070" s="539"/>
      <c r="O1070" s="540"/>
    </row>
    <row r="1071" spans="1:15" x14ac:dyDescent="0.2">
      <c r="A1071" s="476"/>
      <c r="B1071" s="155"/>
      <c r="C1071" s="156"/>
      <c r="D1071" s="157"/>
      <c r="E1071" s="158"/>
      <c r="F1071" s="157"/>
      <c r="G1071" s="159"/>
      <c r="H1071" s="160">
        <f>+C1067</f>
        <v>1247.3</v>
      </c>
      <c r="I1071" s="161" t="s">
        <v>96</v>
      </c>
      <c r="J1071" s="160">
        <f>+C1067</f>
        <v>1247.3</v>
      </c>
      <c r="K1071" s="161" t="s">
        <v>96</v>
      </c>
      <c r="L1071" s="162"/>
      <c r="M1071" s="131" t="s">
        <v>1255</v>
      </c>
      <c r="N1071" s="132" t="s">
        <v>1256</v>
      </c>
      <c r="O1071" s="163" t="s">
        <v>1257</v>
      </c>
    </row>
    <row r="1072" spans="1:15" x14ac:dyDescent="0.2">
      <c r="A1072" s="475">
        <v>3</v>
      </c>
      <c r="B1072" s="138" t="s">
        <v>198</v>
      </c>
      <c r="C1072" s="139">
        <v>3621</v>
      </c>
      <c r="D1072" s="140" t="s">
        <v>96</v>
      </c>
      <c r="E1072" s="141">
        <f>+C1072</f>
        <v>3621</v>
      </c>
      <c r="F1072" s="140" t="s">
        <v>96</v>
      </c>
      <c r="G1072" s="142" t="s">
        <v>762</v>
      </c>
      <c r="H1072" s="529" t="s">
        <v>1245</v>
      </c>
      <c r="I1072" s="530"/>
      <c r="J1072" s="529" t="s">
        <v>1245</v>
      </c>
      <c r="K1072" s="530"/>
      <c r="L1072" s="86" t="s">
        <v>1246</v>
      </c>
      <c r="M1072" s="531" t="s">
        <v>1247</v>
      </c>
      <c r="N1072" s="532"/>
      <c r="O1072" s="533"/>
    </row>
    <row r="1073" spans="1:15" x14ac:dyDescent="0.2">
      <c r="A1073" s="487"/>
      <c r="B1073" s="143" t="s">
        <v>1272</v>
      </c>
      <c r="C1073" s="144"/>
      <c r="D1073" s="145"/>
      <c r="E1073" s="146"/>
      <c r="F1073" s="145"/>
      <c r="G1073" s="147"/>
      <c r="H1073" s="534" t="s">
        <v>1249</v>
      </c>
      <c r="I1073" s="535"/>
      <c r="J1073" s="534" t="s">
        <v>1249</v>
      </c>
      <c r="K1073" s="535"/>
      <c r="L1073" s="148" t="s">
        <v>1250</v>
      </c>
      <c r="M1073" s="149" t="s">
        <v>1251</v>
      </c>
      <c r="N1073" s="150"/>
      <c r="O1073" s="151"/>
    </row>
    <row r="1074" spans="1:15" x14ac:dyDescent="0.2">
      <c r="A1074" s="487"/>
      <c r="B1074" s="143"/>
      <c r="C1074" s="144"/>
      <c r="D1074" s="145"/>
      <c r="E1074" s="146"/>
      <c r="F1074" s="145"/>
      <c r="G1074" s="147"/>
      <c r="H1074" s="534" t="s">
        <v>1252</v>
      </c>
      <c r="I1074" s="535"/>
      <c r="J1074" s="534" t="s">
        <v>1252</v>
      </c>
      <c r="K1074" s="535"/>
      <c r="L1074" s="148" t="s">
        <v>1253</v>
      </c>
      <c r="M1074" s="152"/>
      <c r="N1074" s="153"/>
      <c r="O1074" s="154"/>
    </row>
    <row r="1075" spans="1:15" x14ac:dyDescent="0.2">
      <c r="A1075" s="487"/>
      <c r="B1075" s="143"/>
      <c r="C1075" s="144"/>
      <c r="D1075" s="145"/>
      <c r="E1075" s="146"/>
      <c r="F1075" s="145"/>
      <c r="G1075" s="147"/>
      <c r="H1075" s="534" t="s">
        <v>95</v>
      </c>
      <c r="I1075" s="535"/>
      <c r="J1075" s="536" t="s">
        <v>97</v>
      </c>
      <c r="K1075" s="537"/>
      <c r="L1075" s="148" t="s">
        <v>866</v>
      </c>
      <c r="M1075" s="538" t="s">
        <v>1254</v>
      </c>
      <c r="N1075" s="539"/>
      <c r="O1075" s="540"/>
    </row>
    <row r="1076" spans="1:15" x14ac:dyDescent="0.2">
      <c r="A1076" s="476"/>
      <c r="B1076" s="155"/>
      <c r="C1076" s="156"/>
      <c r="D1076" s="157"/>
      <c r="E1076" s="158"/>
      <c r="F1076" s="157"/>
      <c r="G1076" s="159"/>
      <c r="H1076" s="160">
        <f>+C1072</f>
        <v>3621</v>
      </c>
      <c r="I1076" s="161" t="s">
        <v>96</v>
      </c>
      <c r="J1076" s="160">
        <f>+C1072</f>
        <v>3621</v>
      </c>
      <c r="K1076" s="161" t="s">
        <v>96</v>
      </c>
      <c r="L1076" s="162"/>
      <c r="M1076" s="131" t="s">
        <v>1255</v>
      </c>
      <c r="N1076" s="132" t="s">
        <v>1256</v>
      </c>
      <c r="O1076" s="163" t="s">
        <v>1257</v>
      </c>
    </row>
    <row r="1077" spans="1:15" x14ac:dyDescent="0.2">
      <c r="A1077" s="475">
        <v>4</v>
      </c>
      <c r="B1077" s="138" t="s">
        <v>1244</v>
      </c>
      <c r="C1077" s="139">
        <f>4828+855</f>
        <v>5683</v>
      </c>
      <c r="D1077" s="140" t="s">
        <v>96</v>
      </c>
      <c r="E1077" s="141">
        <f>+C1077</f>
        <v>5683</v>
      </c>
      <c r="F1077" s="140" t="s">
        <v>96</v>
      </c>
      <c r="G1077" s="142" t="s">
        <v>762</v>
      </c>
      <c r="H1077" s="529" t="s">
        <v>1245</v>
      </c>
      <c r="I1077" s="530"/>
      <c r="J1077" s="529" t="s">
        <v>1245</v>
      </c>
      <c r="K1077" s="530"/>
      <c r="L1077" s="86" t="s">
        <v>1246</v>
      </c>
      <c r="M1077" s="531" t="s">
        <v>1247</v>
      </c>
      <c r="N1077" s="532"/>
      <c r="O1077" s="533"/>
    </row>
    <row r="1078" spans="1:15" x14ac:dyDescent="0.2">
      <c r="A1078" s="487"/>
      <c r="B1078" s="143" t="s">
        <v>1273</v>
      </c>
      <c r="C1078" s="144"/>
      <c r="D1078" s="145"/>
      <c r="E1078" s="146"/>
      <c r="F1078" s="145"/>
      <c r="G1078" s="147"/>
      <c r="H1078" s="534" t="s">
        <v>1249</v>
      </c>
      <c r="I1078" s="535"/>
      <c r="J1078" s="534" t="s">
        <v>1249</v>
      </c>
      <c r="K1078" s="535"/>
      <c r="L1078" s="148" t="s">
        <v>1250</v>
      </c>
      <c r="M1078" s="149" t="s">
        <v>1251</v>
      </c>
      <c r="N1078" s="150"/>
      <c r="O1078" s="151"/>
    </row>
    <row r="1079" spans="1:15" x14ac:dyDescent="0.2">
      <c r="A1079" s="487"/>
      <c r="B1079" s="143"/>
      <c r="C1079" s="144"/>
      <c r="D1079" s="145"/>
      <c r="E1079" s="146"/>
      <c r="F1079" s="145"/>
      <c r="G1079" s="147"/>
      <c r="H1079" s="534" t="s">
        <v>1252</v>
      </c>
      <c r="I1079" s="535"/>
      <c r="J1079" s="534" t="s">
        <v>1252</v>
      </c>
      <c r="K1079" s="535"/>
      <c r="L1079" s="148" t="s">
        <v>1253</v>
      </c>
      <c r="M1079" s="152"/>
      <c r="N1079" s="153"/>
      <c r="O1079" s="154"/>
    </row>
    <row r="1080" spans="1:15" x14ac:dyDescent="0.2">
      <c r="A1080" s="487"/>
      <c r="B1080" s="143"/>
      <c r="C1080" s="144"/>
      <c r="D1080" s="145"/>
      <c r="E1080" s="146"/>
      <c r="F1080" s="145"/>
      <c r="G1080" s="147"/>
      <c r="H1080" s="534" t="s">
        <v>95</v>
      </c>
      <c r="I1080" s="535"/>
      <c r="J1080" s="536" t="s">
        <v>97</v>
      </c>
      <c r="K1080" s="537"/>
      <c r="L1080" s="148" t="s">
        <v>866</v>
      </c>
      <c r="M1080" s="538" t="s">
        <v>1254</v>
      </c>
      <c r="N1080" s="539"/>
      <c r="O1080" s="540"/>
    </row>
    <row r="1081" spans="1:15" x14ac:dyDescent="0.2">
      <c r="A1081" s="476"/>
      <c r="B1081" s="155"/>
      <c r="C1081" s="156"/>
      <c r="D1081" s="157"/>
      <c r="E1081" s="158"/>
      <c r="F1081" s="157"/>
      <c r="G1081" s="159"/>
      <c r="H1081" s="160">
        <f>+C1077</f>
        <v>5683</v>
      </c>
      <c r="I1081" s="161" t="s">
        <v>96</v>
      </c>
      <c r="J1081" s="160">
        <f>+C1077</f>
        <v>5683</v>
      </c>
      <c r="K1081" s="161" t="s">
        <v>96</v>
      </c>
      <c r="L1081" s="162"/>
      <c r="M1081" s="131" t="s">
        <v>1255</v>
      </c>
      <c r="N1081" s="132" t="s">
        <v>1256</v>
      </c>
      <c r="O1081" s="163" t="s">
        <v>1257</v>
      </c>
    </row>
    <row r="1082" spans="1:15" x14ac:dyDescent="0.2">
      <c r="A1082" s="475">
        <v>5</v>
      </c>
      <c r="B1082" s="138" t="s">
        <v>1244</v>
      </c>
      <c r="C1082" s="139">
        <f>2414+855</f>
        <v>3269</v>
      </c>
      <c r="D1082" s="140" t="s">
        <v>96</v>
      </c>
      <c r="E1082" s="141">
        <f>+C1082</f>
        <v>3269</v>
      </c>
      <c r="F1082" s="140" t="s">
        <v>96</v>
      </c>
      <c r="G1082" s="142" t="s">
        <v>762</v>
      </c>
      <c r="H1082" s="529" t="s">
        <v>1245</v>
      </c>
      <c r="I1082" s="530"/>
      <c r="J1082" s="529" t="s">
        <v>1245</v>
      </c>
      <c r="K1082" s="530"/>
      <c r="L1082" s="86" t="s">
        <v>1246</v>
      </c>
      <c r="M1082" s="531" t="s">
        <v>1247</v>
      </c>
      <c r="N1082" s="532"/>
      <c r="O1082" s="533"/>
    </row>
    <row r="1083" spans="1:15" x14ac:dyDescent="0.2">
      <c r="A1083" s="487"/>
      <c r="B1083" s="143" t="s">
        <v>1274</v>
      </c>
      <c r="C1083" s="144"/>
      <c r="D1083" s="145"/>
      <c r="E1083" s="146"/>
      <c r="F1083" s="145"/>
      <c r="G1083" s="147"/>
      <c r="H1083" s="534" t="s">
        <v>1249</v>
      </c>
      <c r="I1083" s="535"/>
      <c r="J1083" s="534" t="s">
        <v>1249</v>
      </c>
      <c r="K1083" s="535"/>
      <c r="L1083" s="148" t="s">
        <v>1250</v>
      </c>
      <c r="M1083" s="149" t="s">
        <v>1251</v>
      </c>
      <c r="N1083" s="150"/>
      <c r="O1083" s="151"/>
    </row>
    <row r="1084" spans="1:15" x14ac:dyDescent="0.2">
      <c r="A1084" s="487"/>
      <c r="B1084" s="143"/>
      <c r="C1084" s="144"/>
      <c r="D1084" s="145"/>
      <c r="E1084" s="146"/>
      <c r="F1084" s="145"/>
      <c r="G1084" s="147"/>
      <c r="H1084" s="534" t="s">
        <v>1252</v>
      </c>
      <c r="I1084" s="535"/>
      <c r="J1084" s="534" t="s">
        <v>1252</v>
      </c>
      <c r="K1084" s="535"/>
      <c r="L1084" s="148" t="s">
        <v>1253</v>
      </c>
      <c r="M1084" s="152"/>
      <c r="N1084" s="153"/>
      <c r="O1084" s="154"/>
    </row>
    <row r="1085" spans="1:15" x14ac:dyDescent="0.2">
      <c r="A1085" s="487"/>
      <c r="B1085" s="143"/>
      <c r="C1085" s="144"/>
      <c r="D1085" s="145"/>
      <c r="E1085" s="146"/>
      <c r="F1085" s="145"/>
      <c r="G1085" s="147"/>
      <c r="H1085" s="534" t="s">
        <v>95</v>
      </c>
      <c r="I1085" s="535"/>
      <c r="J1085" s="536" t="s">
        <v>97</v>
      </c>
      <c r="K1085" s="537"/>
      <c r="L1085" s="148" t="s">
        <v>866</v>
      </c>
      <c r="M1085" s="538" t="s">
        <v>1254</v>
      </c>
      <c r="N1085" s="539"/>
      <c r="O1085" s="540"/>
    </row>
    <row r="1086" spans="1:15" x14ac:dyDescent="0.2">
      <c r="A1086" s="476"/>
      <c r="B1086" s="155"/>
      <c r="C1086" s="156"/>
      <c r="D1086" s="157"/>
      <c r="E1086" s="158"/>
      <c r="F1086" s="157"/>
      <c r="G1086" s="159"/>
      <c r="H1086" s="160">
        <f>+C1082</f>
        <v>3269</v>
      </c>
      <c r="I1086" s="161" t="s">
        <v>96</v>
      </c>
      <c r="J1086" s="160">
        <f>+C1082</f>
        <v>3269</v>
      </c>
      <c r="K1086" s="161" t="s">
        <v>96</v>
      </c>
      <c r="L1086" s="162"/>
      <c r="M1086" s="164" t="s">
        <v>1255</v>
      </c>
      <c r="N1086" s="165" t="s">
        <v>1256</v>
      </c>
      <c r="O1086" s="166" t="s">
        <v>1257</v>
      </c>
    </row>
    <row r="1087" spans="1:15" x14ac:dyDescent="0.2">
      <c r="A1087" s="475">
        <v>6</v>
      </c>
      <c r="B1087" s="138" t="s">
        <v>1244</v>
      </c>
      <c r="C1087" s="139">
        <f>1135+880+120</f>
        <v>2135</v>
      </c>
      <c r="D1087" s="140" t="s">
        <v>96</v>
      </c>
      <c r="E1087" s="141">
        <f>+C1087</f>
        <v>2135</v>
      </c>
      <c r="F1087" s="140" t="s">
        <v>96</v>
      </c>
      <c r="G1087" s="142" t="s">
        <v>762</v>
      </c>
      <c r="H1087" s="529" t="s">
        <v>1245</v>
      </c>
      <c r="I1087" s="530"/>
      <c r="J1087" s="529" t="s">
        <v>1245</v>
      </c>
      <c r="K1087" s="530"/>
      <c r="L1087" s="86" t="s">
        <v>1246</v>
      </c>
      <c r="M1087" s="531" t="s">
        <v>1247</v>
      </c>
      <c r="N1087" s="532"/>
      <c r="O1087" s="533"/>
    </row>
    <row r="1088" spans="1:15" x14ac:dyDescent="0.2">
      <c r="A1088" s="487"/>
      <c r="B1088" s="113" t="s">
        <v>1275</v>
      </c>
      <c r="C1088" s="144"/>
      <c r="D1088" s="145"/>
      <c r="E1088" s="146"/>
      <c r="F1088" s="145"/>
      <c r="G1088" s="147"/>
      <c r="H1088" s="534" t="s">
        <v>1249</v>
      </c>
      <c r="I1088" s="535"/>
      <c r="J1088" s="534" t="s">
        <v>1249</v>
      </c>
      <c r="K1088" s="535"/>
      <c r="L1088" s="148" t="s">
        <v>1250</v>
      </c>
      <c r="M1088" s="149" t="s">
        <v>1251</v>
      </c>
      <c r="N1088" s="150"/>
      <c r="O1088" s="151"/>
    </row>
    <row r="1089" spans="1:15" x14ac:dyDescent="0.2">
      <c r="A1089" s="487"/>
      <c r="B1089" s="143"/>
      <c r="C1089" s="144"/>
      <c r="D1089" s="145"/>
      <c r="E1089" s="146"/>
      <c r="F1089" s="145"/>
      <c r="G1089" s="147"/>
      <c r="H1089" s="534" t="s">
        <v>1252</v>
      </c>
      <c r="I1089" s="535"/>
      <c r="J1089" s="534" t="s">
        <v>1252</v>
      </c>
      <c r="K1089" s="535"/>
      <c r="L1089" s="148" t="s">
        <v>1253</v>
      </c>
      <c r="M1089" s="152"/>
      <c r="N1089" s="153"/>
      <c r="O1089" s="154"/>
    </row>
    <row r="1090" spans="1:15" x14ac:dyDescent="0.2">
      <c r="A1090" s="487"/>
      <c r="B1090" s="143"/>
      <c r="C1090" s="144"/>
      <c r="D1090" s="145"/>
      <c r="E1090" s="146"/>
      <c r="F1090" s="145"/>
      <c r="G1090" s="147"/>
      <c r="H1090" s="534" t="s">
        <v>95</v>
      </c>
      <c r="I1090" s="535"/>
      <c r="J1090" s="536" t="s">
        <v>97</v>
      </c>
      <c r="K1090" s="537"/>
      <c r="L1090" s="148" t="s">
        <v>866</v>
      </c>
      <c r="M1090" s="538" t="s">
        <v>1254</v>
      </c>
      <c r="N1090" s="539"/>
      <c r="O1090" s="540"/>
    </row>
    <row r="1091" spans="1:15" x14ac:dyDescent="0.2">
      <c r="A1091" s="476"/>
      <c r="B1091" s="155"/>
      <c r="C1091" s="156"/>
      <c r="D1091" s="157"/>
      <c r="E1091" s="158"/>
      <c r="F1091" s="157"/>
      <c r="G1091" s="159"/>
      <c r="H1091" s="160">
        <f>+C1087</f>
        <v>2135</v>
      </c>
      <c r="I1091" s="161" t="s">
        <v>96</v>
      </c>
      <c r="J1091" s="160">
        <f>+C1087</f>
        <v>2135</v>
      </c>
      <c r="K1091" s="161" t="s">
        <v>96</v>
      </c>
      <c r="L1091" s="162"/>
      <c r="M1091" s="164" t="s">
        <v>1255</v>
      </c>
      <c r="N1091" s="165" t="s">
        <v>1256</v>
      </c>
      <c r="O1091" s="166" t="s">
        <v>1257</v>
      </c>
    </row>
    <row r="1092" spans="1:15" x14ac:dyDescent="0.2">
      <c r="A1092" s="475">
        <v>7</v>
      </c>
      <c r="B1092" s="138" t="s">
        <v>1244</v>
      </c>
      <c r="C1092" s="139">
        <v>1135</v>
      </c>
      <c r="D1092" s="140" t="s">
        <v>96</v>
      </c>
      <c r="E1092" s="141">
        <f>+C1092</f>
        <v>1135</v>
      </c>
      <c r="F1092" s="140" t="s">
        <v>96</v>
      </c>
      <c r="G1092" s="142" t="s">
        <v>762</v>
      </c>
      <c r="H1092" s="529" t="s">
        <v>1245</v>
      </c>
      <c r="I1092" s="530"/>
      <c r="J1092" s="529" t="s">
        <v>1245</v>
      </c>
      <c r="K1092" s="530"/>
      <c r="L1092" s="86" t="s">
        <v>1246</v>
      </c>
      <c r="M1092" s="531" t="s">
        <v>1247</v>
      </c>
      <c r="N1092" s="532"/>
      <c r="O1092" s="533"/>
    </row>
    <row r="1093" spans="1:15" x14ac:dyDescent="0.2">
      <c r="A1093" s="487"/>
      <c r="B1093" s="113" t="s">
        <v>1276</v>
      </c>
      <c r="C1093" s="144"/>
      <c r="D1093" s="145"/>
      <c r="E1093" s="146"/>
      <c r="F1093" s="145"/>
      <c r="G1093" s="147"/>
      <c r="H1093" s="534" t="s">
        <v>1249</v>
      </c>
      <c r="I1093" s="535"/>
      <c r="J1093" s="534" t="s">
        <v>1249</v>
      </c>
      <c r="K1093" s="535"/>
      <c r="L1093" s="148" t="s">
        <v>1250</v>
      </c>
      <c r="M1093" s="149" t="s">
        <v>1251</v>
      </c>
      <c r="N1093" s="150"/>
      <c r="O1093" s="151"/>
    </row>
    <row r="1094" spans="1:15" x14ac:dyDescent="0.2">
      <c r="A1094" s="487"/>
      <c r="B1094" s="143"/>
      <c r="C1094" s="144"/>
      <c r="D1094" s="145"/>
      <c r="E1094" s="146"/>
      <c r="F1094" s="145"/>
      <c r="G1094" s="147"/>
      <c r="H1094" s="534" t="s">
        <v>1252</v>
      </c>
      <c r="I1094" s="535"/>
      <c r="J1094" s="534" t="s">
        <v>1252</v>
      </c>
      <c r="K1094" s="535"/>
      <c r="L1094" s="148" t="s">
        <v>1253</v>
      </c>
      <c r="M1094" s="152"/>
      <c r="N1094" s="153"/>
      <c r="O1094" s="154"/>
    </row>
    <row r="1095" spans="1:15" x14ac:dyDescent="0.2">
      <c r="A1095" s="487"/>
      <c r="B1095" s="143"/>
      <c r="C1095" s="144"/>
      <c r="D1095" s="145"/>
      <c r="E1095" s="146"/>
      <c r="F1095" s="145"/>
      <c r="G1095" s="147"/>
      <c r="H1095" s="534" t="s">
        <v>95</v>
      </c>
      <c r="I1095" s="535"/>
      <c r="J1095" s="536" t="s">
        <v>97</v>
      </c>
      <c r="K1095" s="537"/>
      <c r="L1095" s="148" t="s">
        <v>866</v>
      </c>
      <c r="M1095" s="538" t="s">
        <v>1254</v>
      </c>
      <c r="N1095" s="539"/>
      <c r="O1095" s="540"/>
    </row>
    <row r="1096" spans="1:15" x14ac:dyDescent="0.2">
      <c r="A1096" s="476"/>
      <c r="B1096" s="155"/>
      <c r="C1096" s="156"/>
      <c r="D1096" s="157"/>
      <c r="E1096" s="158"/>
      <c r="F1096" s="157"/>
      <c r="G1096" s="159"/>
      <c r="H1096" s="160">
        <f>+C1092</f>
        <v>1135</v>
      </c>
      <c r="I1096" s="161" t="s">
        <v>96</v>
      </c>
      <c r="J1096" s="160">
        <f>+C1092</f>
        <v>1135</v>
      </c>
      <c r="K1096" s="161" t="s">
        <v>96</v>
      </c>
      <c r="L1096" s="162"/>
      <c r="M1096" s="164" t="s">
        <v>1255</v>
      </c>
      <c r="N1096" s="165" t="s">
        <v>1256</v>
      </c>
      <c r="O1096" s="166" t="s">
        <v>1257</v>
      </c>
    </row>
    <row r="1097" spans="1:15" x14ac:dyDescent="0.2">
      <c r="A1097" s="475">
        <v>8</v>
      </c>
      <c r="B1097" s="138" t="s">
        <v>198</v>
      </c>
      <c r="C1097" s="139">
        <v>1135</v>
      </c>
      <c r="D1097" s="140" t="s">
        <v>96</v>
      </c>
      <c r="E1097" s="141">
        <f>+C1097</f>
        <v>1135</v>
      </c>
      <c r="F1097" s="140" t="s">
        <v>96</v>
      </c>
      <c r="G1097" s="142" t="s">
        <v>762</v>
      </c>
      <c r="H1097" s="529" t="s">
        <v>1245</v>
      </c>
      <c r="I1097" s="530"/>
      <c r="J1097" s="529" t="s">
        <v>1245</v>
      </c>
      <c r="K1097" s="530"/>
      <c r="L1097" s="86" t="s">
        <v>1246</v>
      </c>
      <c r="M1097" s="531" t="s">
        <v>1247</v>
      </c>
      <c r="N1097" s="532"/>
      <c r="O1097" s="533"/>
    </row>
    <row r="1098" spans="1:15" x14ac:dyDescent="0.2">
      <c r="A1098" s="487"/>
      <c r="B1098" s="143" t="s">
        <v>1277</v>
      </c>
      <c r="C1098" s="144"/>
      <c r="D1098" s="145"/>
      <c r="E1098" s="146"/>
      <c r="F1098" s="145"/>
      <c r="G1098" s="147"/>
      <c r="H1098" s="534" t="s">
        <v>1249</v>
      </c>
      <c r="I1098" s="535"/>
      <c r="J1098" s="534" t="s">
        <v>1249</v>
      </c>
      <c r="K1098" s="535"/>
      <c r="L1098" s="148" t="s">
        <v>1250</v>
      </c>
      <c r="M1098" s="149" t="s">
        <v>1251</v>
      </c>
      <c r="N1098" s="150"/>
      <c r="O1098" s="151"/>
    </row>
    <row r="1099" spans="1:15" x14ac:dyDescent="0.2">
      <c r="A1099" s="487"/>
      <c r="B1099" s="143"/>
      <c r="C1099" s="144"/>
      <c r="D1099" s="145"/>
      <c r="E1099" s="146"/>
      <c r="F1099" s="145"/>
      <c r="G1099" s="147"/>
      <c r="H1099" s="534" t="s">
        <v>1252</v>
      </c>
      <c r="I1099" s="535"/>
      <c r="J1099" s="534" t="s">
        <v>1252</v>
      </c>
      <c r="K1099" s="535"/>
      <c r="L1099" s="148" t="s">
        <v>1253</v>
      </c>
      <c r="M1099" s="152"/>
      <c r="N1099" s="153"/>
      <c r="O1099" s="154"/>
    </row>
    <row r="1100" spans="1:15" x14ac:dyDescent="0.2">
      <c r="A1100" s="487"/>
      <c r="B1100" s="143"/>
      <c r="C1100" s="144"/>
      <c r="D1100" s="145"/>
      <c r="E1100" s="146"/>
      <c r="F1100" s="145"/>
      <c r="G1100" s="147"/>
      <c r="H1100" s="534" t="s">
        <v>95</v>
      </c>
      <c r="I1100" s="535"/>
      <c r="J1100" s="536" t="s">
        <v>97</v>
      </c>
      <c r="K1100" s="537"/>
      <c r="L1100" s="148" t="s">
        <v>866</v>
      </c>
      <c r="M1100" s="538" t="s">
        <v>1254</v>
      </c>
      <c r="N1100" s="539"/>
      <c r="O1100" s="540"/>
    </row>
    <row r="1101" spans="1:15" x14ac:dyDescent="0.2">
      <c r="A1101" s="476"/>
      <c r="B1101" s="155"/>
      <c r="C1101" s="156"/>
      <c r="D1101" s="157"/>
      <c r="E1101" s="158"/>
      <c r="F1101" s="157"/>
      <c r="G1101" s="159"/>
      <c r="H1101" s="160">
        <f>+C1097</f>
        <v>1135</v>
      </c>
      <c r="I1101" s="161" t="s">
        <v>96</v>
      </c>
      <c r="J1101" s="160">
        <f>+C1097</f>
        <v>1135</v>
      </c>
      <c r="K1101" s="161" t="s">
        <v>96</v>
      </c>
      <c r="L1101" s="162"/>
      <c r="M1101" s="164" t="s">
        <v>1255</v>
      </c>
      <c r="N1101" s="165" t="s">
        <v>1256</v>
      </c>
      <c r="O1101" s="166" t="s">
        <v>1257</v>
      </c>
    </row>
    <row r="1102" spans="1:15" x14ac:dyDescent="0.2">
      <c r="A1102" s="475">
        <v>9</v>
      </c>
      <c r="B1102" s="138" t="s">
        <v>198</v>
      </c>
      <c r="C1102" s="139">
        <v>1135</v>
      </c>
      <c r="D1102" s="140" t="s">
        <v>96</v>
      </c>
      <c r="E1102" s="141">
        <f>+C1102</f>
        <v>1135</v>
      </c>
      <c r="F1102" s="140" t="s">
        <v>96</v>
      </c>
      <c r="G1102" s="142" t="s">
        <v>762</v>
      </c>
      <c r="H1102" s="529" t="s">
        <v>1245</v>
      </c>
      <c r="I1102" s="530"/>
      <c r="J1102" s="529" t="s">
        <v>1245</v>
      </c>
      <c r="K1102" s="530"/>
      <c r="L1102" s="86" t="s">
        <v>1246</v>
      </c>
      <c r="M1102" s="531" t="s">
        <v>1247</v>
      </c>
      <c r="N1102" s="532"/>
      <c r="O1102" s="533"/>
    </row>
    <row r="1103" spans="1:15" x14ac:dyDescent="0.2">
      <c r="A1103" s="487"/>
      <c r="B1103" s="143" t="s">
        <v>1278</v>
      </c>
      <c r="C1103" s="144"/>
      <c r="D1103" s="145"/>
      <c r="E1103" s="146"/>
      <c r="F1103" s="145"/>
      <c r="G1103" s="147"/>
      <c r="H1103" s="534" t="s">
        <v>1249</v>
      </c>
      <c r="I1103" s="535"/>
      <c r="J1103" s="534" t="s">
        <v>1249</v>
      </c>
      <c r="K1103" s="535"/>
      <c r="L1103" s="148" t="s">
        <v>1250</v>
      </c>
      <c r="M1103" s="149" t="s">
        <v>1251</v>
      </c>
      <c r="N1103" s="150"/>
      <c r="O1103" s="151"/>
    </row>
    <row r="1104" spans="1:15" x14ac:dyDescent="0.2">
      <c r="A1104" s="487"/>
      <c r="B1104" s="143"/>
      <c r="C1104" s="144"/>
      <c r="D1104" s="145"/>
      <c r="E1104" s="146"/>
      <c r="F1104" s="145"/>
      <c r="G1104" s="147"/>
      <c r="H1104" s="534" t="s">
        <v>1252</v>
      </c>
      <c r="I1104" s="535"/>
      <c r="J1104" s="534" t="s">
        <v>1252</v>
      </c>
      <c r="K1104" s="535"/>
      <c r="L1104" s="148" t="s">
        <v>1253</v>
      </c>
      <c r="M1104" s="152"/>
      <c r="N1104" s="153"/>
      <c r="O1104" s="154"/>
    </row>
    <row r="1105" spans="1:15" x14ac:dyDescent="0.2">
      <c r="A1105" s="487"/>
      <c r="B1105" s="143"/>
      <c r="C1105" s="144"/>
      <c r="D1105" s="145"/>
      <c r="E1105" s="146"/>
      <c r="F1105" s="145"/>
      <c r="G1105" s="147"/>
      <c r="H1105" s="534" t="s">
        <v>95</v>
      </c>
      <c r="I1105" s="535"/>
      <c r="J1105" s="536" t="s">
        <v>97</v>
      </c>
      <c r="K1105" s="537"/>
      <c r="L1105" s="148" t="s">
        <v>866</v>
      </c>
      <c r="M1105" s="538" t="s">
        <v>1254</v>
      </c>
      <c r="N1105" s="539"/>
      <c r="O1105" s="540"/>
    </row>
    <row r="1106" spans="1:15" x14ac:dyDescent="0.2">
      <c r="A1106" s="476"/>
      <c r="B1106" s="155"/>
      <c r="C1106" s="156"/>
      <c r="D1106" s="157"/>
      <c r="E1106" s="158"/>
      <c r="F1106" s="157"/>
      <c r="G1106" s="159"/>
      <c r="H1106" s="160">
        <f>+C1102</f>
        <v>1135</v>
      </c>
      <c r="I1106" s="161" t="s">
        <v>96</v>
      </c>
      <c r="J1106" s="160">
        <f>+C1102</f>
        <v>1135</v>
      </c>
      <c r="K1106" s="161" t="s">
        <v>96</v>
      </c>
      <c r="L1106" s="162"/>
      <c r="M1106" s="164" t="s">
        <v>1255</v>
      </c>
      <c r="N1106" s="165" t="s">
        <v>1256</v>
      </c>
      <c r="O1106" s="166" t="s">
        <v>1257</v>
      </c>
    </row>
    <row r="1107" spans="1:15" x14ac:dyDescent="0.2">
      <c r="A1107" s="475">
        <v>10</v>
      </c>
      <c r="B1107" s="138" t="s">
        <v>198</v>
      </c>
      <c r="C1107" s="139">
        <v>1135</v>
      </c>
      <c r="D1107" s="140" t="s">
        <v>96</v>
      </c>
      <c r="E1107" s="141">
        <f>+C1107</f>
        <v>1135</v>
      </c>
      <c r="F1107" s="140" t="s">
        <v>96</v>
      </c>
      <c r="G1107" s="142" t="s">
        <v>762</v>
      </c>
      <c r="H1107" s="529" t="s">
        <v>1245</v>
      </c>
      <c r="I1107" s="530"/>
      <c r="J1107" s="529" t="s">
        <v>1245</v>
      </c>
      <c r="K1107" s="530"/>
      <c r="L1107" s="86" t="s">
        <v>1246</v>
      </c>
      <c r="M1107" s="531" t="s">
        <v>1247</v>
      </c>
      <c r="N1107" s="532"/>
      <c r="O1107" s="533"/>
    </row>
    <row r="1108" spans="1:15" x14ac:dyDescent="0.2">
      <c r="A1108" s="487"/>
      <c r="B1108" s="143" t="s">
        <v>1279</v>
      </c>
      <c r="C1108" s="144"/>
      <c r="D1108" s="145"/>
      <c r="E1108" s="146"/>
      <c r="F1108" s="145"/>
      <c r="G1108" s="147"/>
      <c r="H1108" s="534" t="s">
        <v>1249</v>
      </c>
      <c r="I1108" s="535"/>
      <c r="J1108" s="534" t="s">
        <v>1249</v>
      </c>
      <c r="K1108" s="535"/>
      <c r="L1108" s="148" t="s">
        <v>1250</v>
      </c>
      <c r="M1108" s="149" t="s">
        <v>1251</v>
      </c>
      <c r="N1108" s="150"/>
      <c r="O1108" s="151"/>
    </row>
    <row r="1109" spans="1:15" x14ac:dyDescent="0.2">
      <c r="A1109" s="487"/>
      <c r="B1109" s="143"/>
      <c r="C1109" s="144"/>
      <c r="D1109" s="145"/>
      <c r="E1109" s="146"/>
      <c r="F1109" s="145"/>
      <c r="G1109" s="147"/>
      <c r="H1109" s="534" t="s">
        <v>1252</v>
      </c>
      <c r="I1109" s="535"/>
      <c r="J1109" s="534" t="s">
        <v>1252</v>
      </c>
      <c r="K1109" s="535"/>
      <c r="L1109" s="148" t="s">
        <v>1253</v>
      </c>
      <c r="M1109" s="152"/>
      <c r="N1109" s="153"/>
      <c r="O1109" s="154"/>
    </row>
    <row r="1110" spans="1:15" x14ac:dyDescent="0.2">
      <c r="A1110" s="487"/>
      <c r="B1110" s="143"/>
      <c r="C1110" s="144"/>
      <c r="D1110" s="145"/>
      <c r="E1110" s="146"/>
      <c r="F1110" s="145"/>
      <c r="G1110" s="147"/>
      <c r="H1110" s="534" t="s">
        <v>95</v>
      </c>
      <c r="I1110" s="535"/>
      <c r="J1110" s="536" t="s">
        <v>97</v>
      </c>
      <c r="K1110" s="537"/>
      <c r="L1110" s="148" t="s">
        <v>866</v>
      </c>
      <c r="M1110" s="538" t="s">
        <v>1254</v>
      </c>
      <c r="N1110" s="539"/>
      <c r="O1110" s="540"/>
    </row>
    <row r="1111" spans="1:15" x14ac:dyDescent="0.2">
      <c r="A1111" s="476"/>
      <c r="B1111" s="155"/>
      <c r="C1111" s="156"/>
      <c r="D1111" s="157"/>
      <c r="E1111" s="158"/>
      <c r="F1111" s="157"/>
      <c r="G1111" s="159"/>
      <c r="H1111" s="160">
        <f>+C1107</f>
        <v>1135</v>
      </c>
      <c r="I1111" s="161" t="s">
        <v>96</v>
      </c>
      <c r="J1111" s="160">
        <f>+C1107</f>
        <v>1135</v>
      </c>
      <c r="K1111" s="161" t="s">
        <v>96</v>
      </c>
      <c r="L1111" s="162"/>
      <c r="M1111" s="164" t="s">
        <v>1255</v>
      </c>
      <c r="N1111" s="165" t="s">
        <v>1256</v>
      </c>
      <c r="O1111" s="166" t="s">
        <v>1257</v>
      </c>
    </row>
    <row r="1112" spans="1:15" x14ac:dyDescent="0.2">
      <c r="A1112" s="475">
        <v>11</v>
      </c>
      <c r="B1112" s="167" t="s">
        <v>1280</v>
      </c>
      <c r="C1112" s="168">
        <v>5165</v>
      </c>
      <c r="D1112" s="169" t="s">
        <v>96</v>
      </c>
      <c r="E1112" s="170">
        <f>+C1112</f>
        <v>5165</v>
      </c>
      <c r="F1112" s="169" t="s">
        <v>96</v>
      </c>
      <c r="G1112" s="171" t="s">
        <v>762</v>
      </c>
      <c r="H1112" s="512" t="s">
        <v>1281</v>
      </c>
      <c r="I1112" s="513"/>
      <c r="J1112" s="512" t="str">
        <f>H1112</f>
        <v>ร้านเอกนารถ</v>
      </c>
      <c r="K1112" s="513"/>
      <c r="L1112" s="172" t="s">
        <v>1246</v>
      </c>
      <c r="M1112" s="546" t="s">
        <v>1247</v>
      </c>
      <c r="N1112" s="547"/>
      <c r="O1112" s="548"/>
    </row>
    <row r="1113" spans="1:15" x14ac:dyDescent="0.2">
      <c r="A1113" s="487"/>
      <c r="B1113" s="113" t="s">
        <v>1275</v>
      </c>
      <c r="C1113" s="173"/>
      <c r="D1113" s="115"/>
      <c r="E1113" s="114"/>
      <c r="F1113" s="115"/>
      <c r="G1113" s="116"/>
      <c r="H1113" s="517"/>
      <c r="I1113" s="518"/>
      <c r="J1113" s="517"/>
      <c r="K1113" s="518"/>
      <c r="L1113" s="117" t="s">
        <v>1250</v>
      </c>
      <c r="M1113" s="118" t="s">
        <v>1251</v>
      </c>
      <c r="N1113" s="119"/>
      <c r="O1113" s="120"/>
    </row>
    <row r="1114" spans="1:15" x14ac:dyDescent="0.2">
      <c r="A1114" s="487"/>
      <c r="B1114" s="113"/>
      <c r="C1114" s="173"/>
      <c r="D1114" s="115"/>
      <c r="E1114" s="114"/>
      <c r="F1114" s="115"/>
      <c r="G1114" s="116"/>
      <c r="H1114" s="517"/>
      <c r="I1114" s="518"/>
      <c r="J1114" s="517"/>
      <c r="K1114" s="518"/>
      <c r="L1114" s="117" t="s">
        <v>1253</v>
      </c>
      <c r="M1114" s="121"/>
      <c r="N1114" s="122"/>
      <c r="O1114" s="123"/>
    </row>
    <row r="1115" spans="1:15" x14ac:dyDescent="0.2">
      <c r="A1115" s="487"/>
      <c r="B1115" s="113"/>
      <c r="C1115" s="173"/>
      <c r="D1115" s="115"/>
      <c r="E1115" s="114"/>
      <c r="F1115" s="115"/>
      <c r="G1115" s="116"/>
      <c r="H1115" s="517" t="s">
        <v>95</v>
      </c>
      <c r="I1115" s="518"/>
      <c r="J1115" s="519" t="s">
        <v>97</v>
      </c>
      <c r="K1115" s="520"/>
      <c r="L1115" s="117" t="s">
        <v>866</v>
      </c>
      <c r="M1115" s="521" t="s">
        <v>1254</v>
      </c>
      <c r="N1115" s="522"/>
      <c r="O1115" s="523"/>
    </row>
    <row r="1116" spans="1:15" x14ac:dyDescent="0.2">
      <c r="A1116" s="476"/>
      <c r="B1116" s="124"/>
      <c r="C1116" s="174"/>
      <c r="D1116" s="126"/>
      <c r="E1116" s="125"/>
      <c r="F1116" s="126"/>
      <c r="G1116" s="127"/>
      <c r="H1116" s="128">
        <f>+C1112</f>
        <v>5165</v>
      </c>
      <c r="I1116" s="129" t="s">
        <v>96</v>
      </c>
      <c r="J1116" s="128">
        <f>+C1112</f>
        <v>5165</v>
      </c>
      <c r="K1116" s="129" t="s">
        <v>96</v>
      </c>
      <c r="L1116" s="130"/>
      <c r="M1116" s="131" t="s">
        <v>1255</v>
      </c>
      <c r="N1116" s="132" t="s">
        <v>1256</v>
      </c>
      <c r="O1116" s="163" t="s">
        <v>1257</v>
      </c>
    </row>
    <row r="1117" spans="1:15" x14ac:dyDescent="0.2">
      <c r="A1117" s="475">
        <v>12</v>
      </c>
      <c r="B1117" s="167" t="s">
        <v>1280</v>
      </c>
      <c r="C1117" s="168">
        <v>5215</v>
      </c>
      <c r="D1117" s="169" t="s">
        <v>96</v>
      </c>
      <c r="E1117" s="170">
        <f>+C1117</f>
        <v>5215</v>
      </c>
      <c r="F1117" s="169" t="s">
        <v>96</v>
      </c>
      <c r="G1117" s="171" t="s">
        <v>762</v>
      </c>
      <c r="H1117" s="512" t="s">
        <v>1281</v>
      </c>
      <c r="I1117" s="513"/>
      <c r="J1117" s="512" t="str">
        <f>H1117</f>
        <v>ร้านเอกนารถ</v>
      </c>
      <c r="K1117" s="513"/>
      <c r="L1117" s="172" t="s">
        <v>1246</v>
      </c>
      <c r="M1117" s="546" t="s">
        <v>1247</v>
      </c>
      <c r="N1117" s="547"/>
      <c r="O1117" s="548"/>
    </row>
    <row r="1118" spans="1:15" x14ac:dyDescent="0.2">
      <c r="A1118" s="487"/>
      <c r="B1118" s="113" t="s">
        <v>1276</v>
      </c>
      <c r="C1118" s="173"/>
      <c r="D1118" s="115"/>
      <c r="E1118" s="114"/>
      <c r="F1118" s="115"/>
      <c r="G1118" s="116"/>
      <c r="H1118" s="517"/>
      <c r="I1118" s="518"/>
      <c r="J1118" s="517"/>
      <c r="K1118" s="518"/>
      <c r="L1118" s="117" t="s">
        <v>1250</v>
      </c>
      <c r="M1118" s="118" t="s">
        <v>1251</v>
      </c>
      <c r="N1118" s="119"/>
      <c r="O1118" s="120"/>
    </row>
    <row r="1119" spans="1:15" x14ac:dyDescent="0.2">
      <c r="A1119" s="487"/>
      <c r="B1119" s="113"/>
      <c r="C1119" s="173"/>
      <c r="D1119" s="115"/>
      <c r="E1119" s="114"/>
      <c r="F1119" s="115"/>
      <c r="G1119" s="116"/>
      <c r="H1119" s="517"/>
      <c r="I1119" s="518"/>
      <c r="J1119" s="517"/>
      <c r="K1119" s="518"/>
      <c r="L1119" s="117" t="s">
        <v>1253</v>
      </c>
      <c r="M1119" s="121"/>
      <c r="N1119" s="122"/>
      <c r="O1119" s="123"/>
    </row>
    <row r="1120" spans="1:15" x14ac:dyDescent="0.2">
      <c r="A1120" s="487"/>
      <c r="B1120" s="113"/>
      <c r="C1120" s="173"/>
      <c r="D1120" s="115"/>
      <c r="E1120" s="114"/>
      <c r="F1120" s="115"/>
      <c r="G1120" s="116"/>
      <c r="H1120" s="517" t="s">
        <v>95</v>
      </c>
      <c r="I1120" s="518"/>
      <c r="J1120" s="519" t="s">
        <v>97</v>
      </c>
      <c r="K1120" s="520"/>
      <c r="L1120" s="117" t="s">
        <v>866</v>
      </c>
      <c r="M1120" s="521" t="s">
        <v>1254</v>
      </c>
      <c r="N1120" s="522"/>
      <c r="O1120" s="523"/>
    </row>
    <row r="1121" spans="1:15" x14ac:dyDescent="0.2">
      <c r="A1121" s="476"/>
      <c r="B1121" s="124"/>
      <c r="C1121" s="174"/>
      <c r="D1121" s="126"/>
      <c r="E1121" s="125"/>
      <c r="F1121" s="126"/>
      <c r="G1121" s="127"/>
      <c r="H1121" s="128">
        <f>+C1117</f>
        <v>5215</v>
      </c>
      <c r="I1121" s="129" t="s">
        <v>96</v>
      </c>
      <c r="J1121" s="128">
        <f>+C1117</f>
        <v>5215</v>
      </c>
      <c r="K1121" s="129" t="s">
        <v>96</v>
      </c>
      <c r="L1121" s="130"/>
      <c r="M1121" s="131" t="s">
        <v>1255</v>
      </c>
      <c r="N1121" s="132" t="s">
        <v>1256</v>
      </c>
      <c r="O1121" s="163" t="s">
        <v>1257</v>
      </c>
    </row>
    <row r="1122" spans="1:15" x14ac:dyDescent="0.2">
      <c r="A1122" s="475">
        <v>13</v>
      </c>
      <c r="B1122" s="167" t="s">
        <v>1282</v>
      </c>
      <c r="C1122" s="168">
        <v>2440</v>
      </c>
      <c r="D1122" s="169" t="s">
        <v>96</v>
      </c>
      <c r="E1122" s="170">
        <f>+C1122</f>
        <v>2440</v>
      </c>
      <c r="F1122" s="169" t="s">
        <v>96</v>
      </c>
      <c r="G1122" s="171" t="s">
        <v>762</v>
      </c>
      <c r="H1122" s="512" t="s">
        <v>1283</v>
      </c>
      <c r="I1122" s="513"/>
      <c r="J1122" s="512" t="str">
        <f>H1122</f>
        <v>ร้านธนาธิป คอนกรีต</v>
      </c>
      <c r="K1122" s="513"/>
      <c r="L1122" s="172" t="s">
        <v>1246</v>
      </c>
      <c r="M1122" s="546" t="s">
        <v>1247</v>
      </c>
      <c r="N1122" s="547"/>
      <c r="O1122" s="548"/>
    </row>
    <row r="1123" spans="1:15" x14ac:dyDescent="0.2">
      <c r="A1123" s="487"/>
      <c r="B1123" s="113"/>
      <c r="C1123" s="173"/>
      <c r="D1123" s="115"/>
      <c r="E1123" s="114"/>
      <c r="F1123" s="115"/>
      <c r="G1123" s="116"/>
      <c r="H1123" s="517"/>
      <c r="I1123" s="518"/>
      <c r="J1123" s="517"/>
      <c r="K1123" s="518"/>
      <c r="L1123" s="117" t="s">
        <v>1250</v>
      </c>
      <c r="M1123" s="118" t="s">
        <v>1251</v>
      </c>
      <c r="N1123" s="119"/>
      <c r="O1123" s="120"/>
    </row>
    <row r="1124" spans="1:15" x14ac:dyDescent="0.2">
      <c r="A1124" s="487"/>
      <c r="B1124" s="113"/>
      <c r="C1124" s="173"/>
      <c r="D1124" s="115"/>
      <c r="E1124" s="114"/>
      <c r="F1124" s="115"/>
      <c r="G1124" s="116"/>
      <c r="H1124" s="517"/>
      <c r="I1124" s="518"/>
      <c r="J1124" s="517"/>
      <c r="K1124" s="518"/>
      <c r="L1124" s="117" t="s">
        <v>1253</v>
      </c>
      <c r="M1124" s="121"/>
      <c r="N1124" s="122"/>
      <c r="O1124" s="123"/>
    </row>
    <row r="1125" spans="1:15" x14ac:dyDescent="0.2">
      <c r="A1125" s="487"/>
      <c r="B1125" s="113"/>
      <c r="C1125" s="173"/>
      <c r="D1125" s="115"/>
      <c r="E1125" s="114"/>
      <c r="F1125" s="115"/>
      <c r="G1125" s="116"/>
      <c r="H1125" s="517" t="s">
        <v>95</v>
      </c>
      <c r="I1125" s="518"/>
      <c r="J1125" s="519" t="s">
        <v>97</v>
      </c>
      <c r="K1125" s="520"/>
      <c r="L1125" s="117" t="s">
        <v>866</v>
      </c>
      <c r="M1125" s="521" t="s">
        <v>1254</v>
      </c>
      <c r="N1125" s="522"/>
      <c r="O1125" s="523"/>
    </row>
    <row r="1126" spans="1:15" x14ac:dyDescent="0.2">
      <c r="A1126" s="476"/>
      <c r="B1126" s="124"/>
      <c r="C1126" s="174"/>
      <c r="D1126" s="126"/>
      <c r="E1126" s="125"/>
      <c r="F1126" s="126"/>
      <c r="G1126" s="127"/>
      <c r="H1126" s="128">
        <f>+C1122</f>
        <v>2440</v>
      </c>
      <c r="I1126" s="129" t="s">
        <v>96</v>
      </c>
      <c r="J1126" s="128">
        <f>+C1122</f>
        <v>2440</v>
      </c>
      <c r="K1126" s="129" t="s">
        <v>96</v>
      </c>
      <c r="L1126" s="130"/>
      <c r="M1126" s="131" t="s">
        <v>1255</v>
      </c>
      <c r="N1126" s="132" t="s">
        <v>1256</v>
      </c>
      <c r="O1126" s="163" t="s">
        <v>1257</v>
      </c>
    </row>
    <row r="1127" spans="1:15" x14ac:dyDescent="0.2">
      <c r="A1127" s="475">
        <v>14</v>
      </c>
      <c r="B1127" s="138" t="s">
        <v>1244</v>
      </c>
      <c r="C1127" s="139">
        <f>4828+855</f>
        <v>5683</v>
      </c>
      <c r="D1127" s="140" t="s">
        <v>96</v>
      </c>
      <c r="E1127" s="141">
        <f>+C1127</f>
        <v>5683</v>
      </c>
      <c r="F1127" s="140" t="s">
        <v>96</v>
      </c>
      <c r="G1127" s="142" t="s">
        <v>762</v>
      </c>
      <c r="H1127" s="529" t="s">
        <v>1245</v>
      </c>
      <c r="I1127" s="530"/>
      <c r="J1127" s="529" t="s">
        <v>1245</v>
      </c>
      <c r="K1127" s="530"/>
      <c r="L1127" s="86" t="s">
        <v>1246</v>
      </c>
      <c r="M1127" s="531" t="s">
        <v>1247</v>
      </c>
      <c r="N1127" s="532"/>
      <c r="O1127" s="533"/>
    </row>
    <row r="1128" spans="1:15" x14ac:dyDescent="0.2">
      <c r="A1128" s="487"/>
      <c r="B1128" s="143" t="s">
        <v>1284</v>
      </c>
      <c r="C1128" s="144"/>
      <c r="D1128" s="145"/>
      <c r="E1128" s="146"/>
      <c r="F1128" s="145"/>
      <c r="G1128" s="147"/>
      <c r="H1128" s="534" t="s">
        <v>1249</v>
      </c>
      <c r="I1128" s="535"/>
      <c r="J1128" s="534" t="s">
        <v>1249</v>
      </c>
      <c r="K1128" s="535"/>
      <c r="L1128" s="148" t="s">
        <v>1250</v>
      </c>
      <c r="M1128" s="149" t="s">
        <v>1251</v>
      </c>
      <c r="N1128" s="150"/>
      <c r="O1128" s="151"/>
    </row>
    <row r="1129" spans="1:15" x14ac:dyDescent="0.2">
      <c r="A1129" s="487"/>
      <c r="B1129" s="143"/>
      <c r="C1129" s="144"/>
      <c r="D1129" s="145"/>
      <c r="E1129" s="146"/>
      <c r="F1129" s="145"/>
      <c r="G1129" s="147"/>
      <c r="H1129" s="534" t="s">
        <v>1252</v>
      </c>
      <c r="I1129" s="535"/>
      <c r="J1129" s="534" t="s">
        <v>1252</v>
      </c>
      <c r="K1129" s="535"/>
      <c r="L1129" s="148" t="s">
        <v>1253</v>
      </c>
      <c r="M1129" s="152"/>
      <c r="N1129" s="153"/>
      <c r="O1129" s="154"/>
    </row>
    <row r="1130" spans="1:15" x14ac:dyDescent="0.2">
      <c r="A1130" s="487"/>
      <c r="B1130" s="143"/>
      <c r="C1130" s="144"/>
      <c r="D1130" s="145"/>
      <c r="E1130" s="146"/>
      <c r="F1130" s="145"/>
      <c r="G1130" s="147"/>
      <c r="H1130" s="534" t="s">
        <v>95</v>
      </c>
      <c r="I1130" s="535"/>
      <c r="J1130" s="536" t="s">
        <v>97</v>
      </c>
      <c r="K1130" s="537"/>
      <c r="L1130" s="148" t="s">
        <v>866</v>
      </c>
      <c r="M1130" s="538" t="s">
        <v>1254</v>
      </c>
      <c r="N1130" s="539"/>
      <c r="O1130" s="540"/>
    </row>
    <row r="1131" spans="1:15" x14ac:dyDescent="0.2">
      <c r="A1131" s="476"/>
      <c r="B1131" s="155"/>
      <c r="C1131" s="156"/>
      <c r="D1131" s="157"/>
      <c r="E1131" s="158"/>
      <c r="F1131" s="157"/>
      <c r="G1131" s="159"/>
      <c r="H1131" s="160">
        <f>+C1127</f>
        <v>5683</v>
      </c>
      <c r="I1131" s="161" t="s">
        <v>96</v>
      </c>
      <c r="J1131" s="160">
        <f>+C1127</f>
        <v>5683</v>
      </c>
      <c r="K1131" s="161" t="s">
        <v>96</v>
      </c>
      <c r="L1131" s="162"/>
      <c r="M1131" s="164" t="s">
        <v>1285</v>
      </c>
      <c r="N1131" s="165" t="s">
        <v>1256</v>
      </c>
      <c r="O1131" s="166" t="s">
        <v>1257</v>
      </c>
    </row>
    <row r="1132" spans="1:15" x14ac:dyDescent="0.2">
      <c r="A1132" s="475">
        <v>15</v>
      </c>
      <c r="B1132" s="138" t="s">
        <v>198</v>
      </c>
      <c r="C1132" s="139">
        <v>549.6</v>
      </c>
      <c r="D1132" s="140" t="s">
        <v>96</v>
      </c>
      <c r="E1132" s="141">
        <f>+C1132</f>
        <v>549.6</v>
      </c>
      <c r="F1132" s="140" t="s">
        <v>96</v>
      </c>
      <c r="G1132" s="142" t="s">
        <v>762</v>
      </c>
      <c r="H1132" s="529" t="s">
        <v>1245</v>
      </c>
      <c r="I1132" s="530"/>
      <c r="J1132" s="529" t="s">
        <v>1245</v>
      </c>
      <c r="K1132" s="530"/>
      <c r="L1132" s="86" t="s">
        <v>1246</v>
      </c>
      <c r="M1132" s="531" t="s">
        <v>1247</v>
      </c>
      <c r="N1132" s="532"/>
      <c r="O1132" s="533"/>
    </row>
    <row r="1133" spans="1:15" x14ac:dyDescent="0.2">
      <c r="A1133" s="487"/>
      <c r="B1133" s="143" t="s">
        <v>1271</v>
      </c>
      <c r="C1133" s="144"/>
      <c r="D1133" s="145"/>
      <c r="E1133" s="146"/>
      <c r="F1133" s="145"/>
      <c r="G1133" s="147"/>
      <c r="H1133" s="534" t="s">
        <v>1249</v>
      </c>
      <c r="I1133" s="535"/>
      <c r="J1133" s="534" t="s">
        <v>1249</v>
      </c>
      <c r="K1133" s="535"/>
      <c r="L1133" s="148" t="s">
        <v>1250</v>
      </c>
      <c r="M1133" s="149" t="s">
        <v>1251</v>
      </c>
      <c r="N1133" s="150"/>
      <c r="O1133" s="151"/>
    </row>
    <row r="1134" spans="1:15" x14ac:dyDescent="0.2">
      <c r="A1134" s="487"/>
      <c r="B1134" s="143"/>
      <c r="C1134" s="144"/>
      <c r="D1134" s="145"/>
      <c r="E1134" s="146"/>
      <c r="F1134" s="145"/>
      <c r="G1134" s="147"/>
      <c r="H1134" s="534" t="s">
        <v>1252</v>
      </c>
      <c r="I1134" s="535"/>
      <c r="J1134" s="534" t="s">
        <v>1252</v>
      </c>
      <c r="K1134" s="535"/>
      <c r="L1134" s="148" t="s">
        <v>1253</v>
      </c>
      <c r="M1134" s="152"/>
      <c r="N1134" s="153"/>
      <c r="O1134" s="154"/>
    </row>
    <row r="1135" spans="1:15" x14ac:dyDescent="0.2">
      <c r="A1135" s="487"/>
      <c r="B1135" s="143"/>
      <c r="C1135" s="144"/>
      <c r="D1135" s="145"/>
      <c r="E1135" s="146"/>
      <c r="F1135" s="145"/>
      <c r="G1135" s="147"/>
      <c r="H1135" s="534" t="s">
        <v>95</v>
      </c>
      <c r="I1135" s="535"/>
      <c r="J1135" s="536" t="s">
        <v>97</v>
      </c>
      <c r="K1135" s="537"/>
      <c r="L1135" s="148" t="s">
        <v>866</v>
      </c>
      <c r="M1135" s="538" t="s">
        <v>1254</v>
      </c>
      <c r="N1135" s="539"/>
      <c r="O1135" s="540"/>
    </row>
    <row r="1136" spans="1:15" x14ac:dyDescent="0.2">
      <c r="A1136" s="476"/>
      <c r="B1136" s="155"/>
      <c r="C1136" s="156"/>
      <c r="D1136" s="157"/>
      <c r="E1136" s="158"/>
      <c r="F1136" s="157"/>
      <c r="G1136" s="159"/>
      <c r="H1136" s="160">
        <f>+C1132</f>
        <v>549.6</v>
      </c>
      <c r="I1136" s="161" t="s">
        <v>96</v>
      </c>
      <c r="J1136" s="160">
        <f>+C1132</f>
        <v>549.6</v>
      </c>
      <c r="K1136" s="161" t="s">
        <v>96</v>
      </c>
      <c r="L1136" s="162"/>
      <c r="M1136" s="164" t="s">
        <v>1286</v>
      </c>
      <c r="N1136" s="165" t="s">
        <v>1256</v>
      </c>
      <c r="O1136" s="166" t="s">
        <v>1257</v>
      </c>
    </row>
    <row r="1137" spans="1:15" x14ac:dyDescent="0.2">
      <c r="A1137" s="475">
        <v>16</v>
      </c>
      <c r="B1137" s="138" t="s">
        <v>198</v>
      </c>
      <c r="C1137" s="139">
        <v>1448.4</v>
      </c>
      <c r="D1137" s="140" t="s">
        <v>96</v>
      </c>
      <c r="E1137" s="141">
        <f>+C1137</f>
        <v>1448.4</v>
      </c>
      <c r="F1137" s="140" t="s">
        <v>96</v>
      </c>
      <c r="G1137" s="142" t="s">
        <v>762</v>
      </c>
      <c r="H1137" s="529" t="s">
        <v>1245</v>
      </c>
      <c r="I1137" s="530"/>
      <c r="J1137" s="529" t="s">
        <v>1245</v>
      </c>
      <c r="K1137" s="530"/>
      <c r="L1137" s="86" t="s">
        <v>1246</v>
      </c>
      <c r="M1137" s="531" t="s">
        <v>1247</v>
      </c>
      <c r="N1137" s="532"/>
      <c r="O1137" s="533"/>
    </row>
    <row r="1138" spans="1:15" x14ac:dyDescent="0.2">
      <c r="A1138" s="487"/>
      <c r="B1138" s="143" t="s">
        <v>1287</v>
      </c>
      <c r="C1138" s="144"/>
      <c r="D1138" s="145"/>
      <c r="E1138" s="146"/>
      <c r="F1138" s="145"/>
      <c r="G1138" s="147"/>
      <c r="H1138" s="534" t="s">
        <v>1249</v>
      </c>
      <c r="I1138" s="535"/>
      <c r="J1138" s="534" t="s">
        <v>1249</v>
      </c>
      <c r="K1138" s="535"/>
      <c r="L1138" s="148" t="s">
        <v>1250</v>
      </c>
      <c r="M1138" s="149" t="s">
        <v>1251</v>
      </c>
      <c r="N1138" s="150"/>
      <c r="O1138" s="151"/>
    </row>
    <row r="1139" spans="1:15" x14ac:dyDescent="0.2">
      <c r="A1139" s="487"/>
      <c r="B1139" s="143"/>
      <c r="C1139" s="144"/>
      <c r="D1139" s="145"/>
      <c r="E1139" s="146"/>
      <c r="F1139" s="145"/>
      <c r="G1139" s="147"/>
      <c r="H1139" s="534" t="s">
        <v>1252</v>
      </c>
      <c r="I1139" s="535"/>
      <c r="J1139" s="534" t="s">
        <v>1252</v>
      </c>
      <c r="K1139" s="535"/>
      <c r="L1139" s="148" t="s">
        <v>1253</v>
      </c>
      <c r="M1139" s="152"/>
      <c r="N1139" s="153"/>
      <c r="O1139" s="154"/>
    </row>
    <row r="1140" spans="1:15" x14ac:dyDescent="0.2">
      <c r="A1140" s="487"/>
      <c r="B1140" s="143"/>
      <c r="C1140" s="144"/>
      <c r="D1140" s="145"/>
      <c r="E1140" s="146"/>
      <c r="F1140" s="145"/>
      <c r="G1140" s="147"/>
      <c r="H1140" s="534" t="s">
        <v>95</v>
      </c>
      <c r="I1140" s="535"/>
      <c r="J1140" s="536" t="s">
        <v>97</v>
      </c>
      <c r="K1140" s="537"/>
      <c r="L1140" s="148" t="s">
        <v>866</v>
      </c>
      <c r="M1140" s="538" t="s">
        <v>1254</v>
      </c>
      <c r="N1140" s="539"/>
      <c r="O1140" s="540"/>
    </row>
    <row r="1141" spans="1:15" x14ac:dyDescent="0.2">
      <c r="A1141" s="476"/>
      <c r="B1141" s="155"/>
      <c r="C1141" s="156"/>
      <c r="D1141" s="157"/>
      <c r="E1141" s="158"/>
      <c r="F1141" s="157"/>
      <c r="G1141" s="159"/>
      <c r="H1141" s="160">
        <f>+C1137</f>
        <v>1448.4</v>
      </c>
      <c r="I1141" s="161" t="s">
        <v>96</v>
      </c>
      <c r="J1141" s="160">
        <f>+C1137</f>
        <v>1448.4</v>
      </c>
      <c r="K1141" s="161" t="s">
        <v>96</v>
      </c>
      <c r="L1141" s="162"/>
      <c r="M1141" s="164" t="s">
        <v>1286</v>
      </c>
      <c r="N1141" s="165" t="s">
        <v>1256</v>
      </c>
      <c r="O1141" s="166" t="s">
        <v>1257</v>
      </c>
    </row>
    <row r="1142" spans="1:15" x14ac:dyDescent="0.2">
      <c r="A1142" s="475">
        <v>17</v>
      </c>
      <c r="B1142" s="138" t="s">
        <v>198</v>
      </c>
      <c r="C1142" s="139">
        <v>4828</v>
      </c>
      <c r="D1142" s="140" t="s">
        <v>96</v>
      </c>
      <c r="E1142" s="141">
        <f>+C1142</f>
        <v>4828</v>
      </c>
      <c r="F1142" s="140" t="s">
        <v>96</v>
      </c>
      <c r="G1142" s="142" t="s">
        <v>762</v>
      </c>
      <c r="H1142" s="529" t="s">
        <v>1245</v>
      </c>
      <c r="I1142" s="530"/>
      <c r="J1142" s="529" t="s">
        <v>1245</v>
      </c>
      <c r="K1142" s="530"/>
      <c r="L1142" s="86" t="s">
        <v>1246</v>
      </c>
      <c r="M1142" s="531" t="s">
        <v>1247</v>
      </c>
      <c r="N1142" s="532"/>
      <c r="O1142" s="533"/>
    </row>
    <row r="1143" spans="1:15" x14ac:dyDescent="0.2">
      <c r="A1143" s="487"/>
      <c r="B1143" s="143" t="s">
        <v>1288</v>
      </c>
      <c r="C1143" s="144"/>
      <c r="D1143" s="145"/>
      <c r="E1143" s="146"/>
      <c r="F1143" s="145"/>
      <c r="G1143" s="147"/>
      <c r="H1143" s="534" t="s">
        <v>1249</v>
      </c>
      <c r="I1143" s="535"/>
      <c r="J1143" s="534" t="s">
        <v>1249</v>
      </c>
      <c r="K1143" s="535"/>
      <c r="L1143" s="148" t="s">
        <v>1250</v>
      </c>
      <c r="M1143" s="149" t="s">
        <v>1251</v>
      </c>
      <c r="N1143" s="150"/>
      <c r="O1143" s="151"/>
    </row>
    <row r="1144" spans="1:15" x14ac:dyDescent="0.2">
      <c r="A1144" s="487"/>
      <c r="B1144" s="143"/>
      <c r="C1144" s="144"/>
      <c r="D1144" s="145"/>
      <c r="E1144" s="146"/>
      <c r="F1144" s="145"/>
      <c r="G1144" s="147"/>
      <c r="H1144" s="534" t="s">
        <v>1252</v>
      </c>
      <c r="I1144" s="535"/>
      <c r="J1144" s="534" t="s">
        <v>1252</v>
      </c>
      <c r="K1144" s="535"/>
      <c r="L1144" s="148" t="s">
        <v>1253</v>
      </c>
      <c r="M1144" s="152"/>
      <c r="N1144" s="153"/>
      <c r="O1144" s="154"/>
    </row>
    <row r="1145" spans="1:15" x14ac:dyDescent="0.2">
      <c r="A1145" s="487"/>
      <c r="B1145" s="143"/>
      <c r="C1145" s="144"/>
      <c r="D1145" s="145"/>
      <c r="E1145" s="146"/>
      <c r="F1145" s="145"/>
      <c r="G1145" s="147"/>
      <c r="H1145" s="534" t="s">
        <v>95</v>
      </c>
      <c r="I1145" s="535"/>
      <c r="J1145" s="536" t="s">
        <v>97</v>
      </c>
      <c r="K1145" s="537"/>
      <c r="L1145" s="148" t="s">
        <v>866</v>
      </c>
      <c r="M1145" s="538" t="s">
        <v>1254</v>
      </c>
      <c r="N1145" s="539"/>
      <c r="O1145" s="540"/>
    </row>
    <row r="1146" spans="1:15" x14ac:dyDescent="0.2">
      <c r="A1146" s="476"/>
      <c r="B1146" s="155"/>
      <c r="C1146" s="156"/>
      <c r="D1146" s="157"/>
      <c r="E1146" s="158"/>
      <c r="F1146" s="157"/>
      <c r="G1146" s="159"/>
      <c r="H1146" s="160">
        <f>+C1142</f>
        <v>4828</v>
      </c>
      <c r="I1146" s="161" t="s">
        <v>96</v>
      </c>
      <c r="J1146" s="160">
        <f>+C1142</f>
        <v>4828</v>
      </c>
      <c r="K1146" s="161" t="s">
        <v>96</v>
      </c>
      <c r="L1146" s="162"/>
      <c r="M1146" s="164" t="s">
        <v>1289</v>
      </c>
      <c r="N1146" s="165" t="s">
        <v>1256</v>
      </c>
      <c r="O1146" s="166" t="s">
        <v>1257</v>
      </c>
    </row>
    <row r="1147" spans="1:15" x14ac:dyDescent="0.2">
      <c r="A1147" s="475">
        <v>18</v>
      </c>
      <c r="B1147" s="138" t="s">
        <v>198</v>
      </c>
      <c r="C1147" s="139">
        <v>1205</v>
      </c>
      <c r="D1147" s="140" t="s">
        <v>96</v>
      </c>
      <c r="E1147" s="141">
        <f>+C1147</f>
        <v>1205</v>
      </c>
      <c r="F1147" s="140" t="s">
        <v>96</v>
      </c>
      <c r="G1147" s="142" t="s">
        <v>762</v>
      </c>
      <c r="H1147" s="529" t="s">
        <v>1245</v>
      </c>
      <c r="I1147" s="530"/>
      <c r="J1147" s="529" t="s">
        <v>1245</v>
      </c>
      <c r="K1147" s="530"/>
      <c r="L1147" s="86" t="s">
        <v>1246</v>
      </c>
      <c r="M1147" s="531" t="s">
        <v>1247</v>
      </c>
      <c r="N1147" s="532"/>
      <c r="O1147" s="533"/>
    </row>
    <row r="1148" spans="1:15" x14ac:dyDescent="0.2">
      <c r="A1148" s="487"/>
      <c r="B1148" s="143" t="s">
        <v>1271</v>
      </c>
      <c r="C1148" s="144"/>
      <c r="D1148" s="145"/>
      <c r="E1148" s="146"/>
      <c r="F1148" s="145"/>
      <c r="G1148" s="147"/>
      <c r="H1148" s="534" t="s">
        <v>1249</v>
      </c>
      <c r="I1148" s="535"/>
      <c r="J1148" s="534" t="s">
        <v>1249</v>
      </c>
      <c r="K1148" s="535"/>
      <c r="L1148" s="148" t="s">
        <v>1250</v>
      </c>
      <c r="M1148" s="149" t="s">
        <v>1251</v>
      </c>
      <c r="N1148" s="150"/>
      <c r="O1148" s="151"/>
    </row>
    <row r="1149" spans="1:15" x14ac:dyDescent="0.2">
      <c r="A1149" s="487"/>
      <c r="B1149" s="143"/>
      <c r="C1149" s="144"/>
      <c r="D1149" s="145"/>
      <c r="E1149" s="146"/>
      <c r="F1149" s="145"/>
      <c r="G1149" s="147"/>
      <c r="H1149" s="534" t="s">
        <v>1252</v>
      </c>
      <c r="I1149" s="535"/>
      <c r="J1149" s="534" t="s">
        <v>1252</v>
      </c>
      <c r="K1149" s="535"/>
      <c r="L1149" s="148" t="s">
        <v>1253</v>
      </c>
      <c r="M1149" s="152"/>
      <c r="N1149" s="153"/>
      <c r="O1149" s="154"/>
    </row>
    <row r="1150" spans="1:15" x14ac:dyDescent="0.2">
      <c r="A1150" s="487"/>
      <c r="B1150" s="143"/>
      <c r="C1150" s="144"/>
      <c r="D1150" s="145"/>
      <c r="E1150" s="146"/>
      <c r="F1150" s="145"/>
      <c r="G1150" s="147"/>
      <c r="H1150" s="534" t="s">
        <v>95</v>
      </c>
      <c r="I1150" s="535"/>
      <c r="J1150" s="536" t="s">
        <v>97</v>
      </c>
      <c r="K1150" s="537"/>
      <c r="L1150" s="148" t="s">
        <v>866</v>
      </c>
      <c r="M1150" s="538" t="s">
        <v>1254</v>
      </c>
      <c r="N1150" s="539"/>
      <c r="O1150" s="540"/>
    </row>
    <row r="1151" spans="1:15" x14ac:dyDescent="0.2">
      <c r="A1151" s="476"/>
      <c r="B1151" s="155"/>
      <c r="C1151" s="156"/>
      <c r="D1151" s="157"/>
      <c r="E1151" s="158"/>
      <c r="F1151" s="157"/>
      <c r="G1151" s="159"/>
      <c r="H1151" s="160">
        <f>+C1147</f>
        <v>1205</v>
      </c>
      <c r="I1151" s="161" t="s">
        <v>96</v>
      </c>
      <c r="J1151" s="160">
        <f>+C1147</f>
        <v>1205</v>
      </c>
      <c r="K1151" s="161" t="s">
        <v>96</v>
      </c>
      <c r="L1151" s="162"/>
      <c r="M1151" s="164" t="s">
        <v>1259</v>
      </c>
      <c r="N1151" s="165" t="s">
        <v>1256</v>
      </c>
      <c r="O1151" s="166" t="s">
        <v>1257</v>
      </c>
    </row>
    <row r="1152" spans="1:15" x14ac:dyDescent="0.2">
      <c r="A1152" s="475">
        <v>19</v>
      </c>
      <c r="B1152" s="138" t="s">
        <v>198</v>
      </c>
      <c r="C1152" s="139">
        <v>6538</v>
      </c>
      <c r="D1152" s="140" t="s">
        <v>96</v>
      </c>
      <c r="E1152" s="141">
        <f>+C1152</f>
        <v>6538</v>
      </c>
      <c r="F1152" s="140" t="s">
        <v>96</v>
      </c>
      <c r="G1152" s="142" t="s">
        <v>762</v>
      </c>
      <c r="H1152" s="529" t="s">
        <v>1245</v>
      </c>
      <c r="I1152" s="530"/>
      <c r="J1152" s="529" t="s">
        <v>1245</v>
      </c>
      <c r="K1152" s="530"/>
      <c r="L1152" s="86" t="s">
        <v>1246</v>
      </c>
      <c r="M1152" s="531" t="s">
        <v>1247</v>
      </c>
      <c r="N1152" s="532"/>
      <c r="O1152" s="533"/>
    </row>
    <row r="1153" spans="1:15" x14ac:dyDescent="0.2">
      <c r="A1153" s="487"/>
      <c r="B1153" s="143" t="s">
        <v>1290</v>
      </c>
      <c r="C1153" s="144"/>
      <c r="D1153" s="145"/>
      <c r="E1153" s="146"/>
      <c r="F1153" s="145"/>
      <c r="G1153" s="147"/>
      <c r="H1153" s="534" t="s">
        <v>1249</v>
      </c>
      <c r="I1153" s="535"/>
      <c r="J1153" s="534" t="s">
        <v>1249</v>
      </c>
      <c r="K1153" s="535"/>
      <c r="L1153" s="148" t="s">
        <v>1250</v>
      </c>
      <c r="M1153" s="149" t="s">
        <v>1251</v>
      </c>
      <c r="N1153" s="150"/>
      <c r="O1153" s="151"/>
    </row>
    <row r="1154" spans="1:15" x14ac:dyDescent="0.2">
      <c r="A1154" s="487"/>
      <c r="B1154" s="143"/>
      <c r="C1154" s="144"/>
      <c r="D1154" s="145"/>
      <c r="E1154" s="146"/>
      <c r="F1154" s="145"/>
      <c r="G1154" s="147"/>
      <c r="H1154" s="534" t="s">
        <v>1252</v>
      </c>
      <c r="I1154" s="535"/>
      <c r="J1154" s="534" t="s">
        <v>1252</v>
      </c>
      <c r="K1154" s="535"/>
      <c r="L1154" s="148" t="s">
        <v>1253</v>
      </c>
      <c r="M1154" s="152"/>
      <c r="N1154" s="153"/>
      <c r="O1154" s="154"/>
    </row>
    <row r="1155" spans="1:15" x14ac:dyDescent="0.2">
      <c r="A1155" s="487"/>
      <c r="B1155" s="143"/>
      <c r="C1155" s="144"/>
      <c r="D1155" s="145"/>
      <c r="E1155" s="146"/>
      <c r="F1155" s="145"/>
      <c r="G1155" s="147"/>
      <c r="H1155" s="534" t="s">
        <v>95</v>
      </c>
      <c r="I1155" s="535"/>
      <c r="J1155" s="536" t="s">
        <v>97</v>
      </c>
      <c r="K1155" s="537"/>
      <c r="L1155" s="148" t="s">
        <v>866</v>
      </c>
      <c r="M1155" s="538" t="s">
        <v>1254</v>
      </c>
      <c r="N1155" s="539"/>
      <c r="O1155" s="540"/>
    </row>
    <row r="1156" spans="1:15" x14ac:dyDescent="0.2">
      <c r="A1156" s="476"/>
      <c r="B1156" s="155"/>
      <c r="C1156" s="156"/>
      <c r="D1156" s="157"/>
      <c r="E1156" s="158"/>
      <c r="F1156" s="157"/>
      <c r="G1156" s="159"/>
      <c r="H1156" s="160">
        <f>+C1152</f>
        <v>6538</v>
      </c>
      <c r="I1156" s="161" t="s">
        <v>96</v>
      </c>
      <c r="J1156" s="160">
        <f>+C1152</f>
        <v>6538</v>
      </c>
      <c r="K1156" s="161" t="s">
        <v>96</v>
      </c>
      <c r="L1156" s="162"/>
      <c r="M1156" s="164" t="s">
        <v>1261</v>
      </c>
      <c r="N1156" s="165" t="s">
        <v>1256</v>
      </c>
      <c r="O1156" s="166" t="s">
        <v>1257</v>
      </c>
    </row>
    <row r="1157" spans="1:15" x14ac:dyDescent="0.2">
      <c r="A1157" s="475">
        <v>20</v>
      </c>
      <c r="B1157" s="138" t="s">
        <v>99</v>
      </c>
      <c r="C1157" s="139">
        <v>2110</v>
      </c>
      <c r="D1157" s="140" t="s">
        <v>96</v>
      </c>
      <c r="E1157" s="141">
        <f>+C1157</f>
        <v>2110</v>
      </c>
      <c r="F1157" s="140" t="s">
        <v>96</v>
      </c>
      <c r="G1157" s="142" t="s">
        <v>762</v>
      </c>
      <c r="H1157" s="549" t="s">
        <v>1291</v>
      </c>
      <c r="I1157" s="550"/>
      <c r="J1157" s="549" t="str">
        <f>H1157</f>
        <v>ร้านลานสักวิทยุ</v>
      </c>
      <c r="K1157" s="550"/>
      <c r="L1157" s="86" t="s">
        <v>1246</v>
      </c>
      <c r="M1157" s="531" t="s">
        <v>1247</v>
      </c>
      <c r="N1157" s="532"/>
      <c r="O1157" s="533"/>
    </row>
    <row r="1158" spans="1:15" x14ac:dyDescent="0.2">
      <c r="A1158" s="487"/>
      <c r="B1158" s="143"/>
      <c r="C1158" s="144"/>
      <c r="D1158" s="145"/>
      <c r="E1158" s="146"/>
      <c r="F1158" s="145"/>
      <c r="G1158" s="147"/>
      <c r="H1158" s="534"/>
      <c r="I1158" s="535"/>
      <c r="J1158" s="534"/>
      <c r="K1158" s="535"/>
      <c r="L1158" s="148" t="s">
        <v>1250</v>
      </c>
      <c r="M1158" s="149" t="s">
        <v>1251</v>
      </c>
      <c r="N1158" s="150"/>
      <c r="O1158" s="151"/>
    </row>
    <row r="1159" spans="1:15" x14ac:dyDescent="0.2">
      <c r="A1159" s="487"/>
      <c r="B1159" s="143"/>
      <c r="C1159" s="144"/>
      <c r="D1159" s="145"/>
      <c r="E1159" s="146"/>
      <c r="F1159" s="145"/>
      <c r="G1159" s="147"/>
      <c r="H1159" s="534"/>
      <c r="I1159" s="535"/>
      <c r="J1159" s="534"/>
      <c r="K1159" s="535"/>
      <c r="L1159" s="148" t="s">
        <v>1253</v>
      </c>
      <c r="M1159" s="152"/>
      <c r="N1159" s="153"/>
      <c r="O1159" s="154"/>
    </row>
    <row r="1160" spans="1:15" x14ac:dyDescent="0.2">
      <c r="A1160" s="487"/>
      <c r="B1160" s="143"/>
      <c r="C1160" s="144"/>
      <c r="D1160" s="145"/>
      <c r="E1160" s="146"/>
      <c r="F1160" s="145"/>
      <c r="G1160" s="147"/>
      <c r="H1160" s="534" t="s">
        <v>95</v>
      </c>
      <c r="I1160" s="535"/>
      <c r="J1160" s="536" t="s">
        <v>97</v>
      </c>
      <c r="K1160" s="537"/>
      <c r="L1160" s="148" t="s">
        <v>866</v>
      </c>
      <c r="M1160" s="538" t="s">
        <v>1254</v>
      </c>
      <c r="N1160" s="539"/>
      <c r="O1160" s="540"/>
    </row>
    <row r="1161" spans="1:15" x14ac:dyDescent="0.2">
      <c r="A1161" s="476"/>
      <c r="B1161" s="155"/>
      <c r="C1161" s="156"/>
      <c r="D1161" s="157"/>
      <c r="E1161" s="158"/>
      <c r="F1161" s="157"/>
      <c r="G1161" s="159"/>
      <c r="H1161" s="160">
        <f>+C1157</f>
        <v>2110</v>
      </c>
      <c r="I1161" s="161" t="s">
        <v>96</v>
      </c>
      <c r="J1161" s="160">
        <f>+C1157</f>
        <v>2110</v>
      </c>
      <c r="K1161" s="161" t="s">
        <v>96</v>
      </c>
      <c r="L1161" s="162"/>
      <c r="M1161" s="164" t="s">
        <v>1292</v>
      </c>
      <c r="N1161" s="165" t="s">
        <v>1256</v>
      </c>
      <c r="O1161" s="166" t="s">
        <v>1257</v>
      </c>
    </row>
    <row r="1162" spans="1:15" x14ac:dyDescent="0.2">
      <c r="A1162" s="475">
        <v>21</v>
      </c>
      <c r="B1162" s="138" t="s">
        <v>1293</v>
      </c>
      <c r="C1162" s="139">
        <v>200</v>
      </c>
      <c r="D1162" s="140" t="s">
        <v>96</v>
      </c>
      <c r="E1162" s="141">
        <f>+C1162</f>
        <v>200</v>
      </c>
      <c r="F1162" s="140" t="s">
        <v>96</v>
      </c>
      <c r="G1162" s="142" t="s">
        <v>762</v>
      </c>
      <c r="H1162" s="549" t="s">
        <v>1294</v>
      </c>
      <c r="I1162" s="550"/>
      <c r="J1162" s="549" t="str">
        <f>H1162</f>
        <v>ร้านอู่ทองเปลวการช่าง</v>
      </c>
      <c r="K1162" s="550"/>
      <c r="L1162" s="86" t="s">
        <v>1246</v>
      </c>
      <c r="M1162" s="531" t="s">
        <v>1247</v>
      </c>
      <c r="N1162" s="532"/>
      <c r="O1162" s="533"/>
    </row>
    <row r="1163" spans="1:15" x14ac:dyDescent="0.2">
      <c r="A1163" s="487"/>
      <c r="B1163" s="143"/>
      <c r="C1163" s="144"/>
      <c r="D1163" s="145"/>
      <c r="E1163" s="146"/>
      <c r="F1163" s="145"/>
      <c r="G1163" s="147"/>
      <c r="H1163" s="534"/>
      <c r="I1163" s="535"/>
      <c r="J1163" s="534"/>
      <c r="K1163" s="535"/>
      <c r="L1163" s="148" t="s">
        <v>1250</v>
      </c>
      <c r="M1163" s="149" t="s">
        <v>1251</v>
      </c>
      <c r="N1163" s="150"/>
      <c r="O1163" s="151"/>
    </row>
    <row r="1164" spans="1:15" x14ac:dyDescent="0.2">
      <c r="A1164" s="487"/>
      <c r="B1164" s="143"/>
      <c r="C1164" s="144"/>
      <c r="D1164" s="145"/>
      <c r="E1164" s="146"/>
      <c r="F1164" s="145"/>
      <c r="G1164" s="147"/>
      <c r="H1164" s="534"/>
      <c r="I1164" s="535"/>
      <c r="J1164" s="534"/>
      <c r="K1164" s="535"/>
      <c r="L1164" s="148" t="s">
        <v>1253</v>
      </c>
      <c r="M1164" s="152"/>
      <c r="N1164" s="153"/>
      <c r="O1164" s="154"/>
    </row>
    <row r="1165" spans="1:15" x14ac:dyDescent="0.2">
      <c r="A1165" s="487"/>
      <c r="B1165" s="143"/>
      <c r="C1165" s="144"/>
      <c r="D1165" s="145"/>
      <c r="E1165" s="146"/>
      <c r="F1165" s="145"/>
      <c r="G1165" s="147"/>
      <c r="H1165" s="534" t="s">
        <v>95</v>
      </c>
      <c r="I1165" s="535"/>
      <c r="J1165" s="536" t="s">
        <v>97</v>
      </c>
      <c r="K1165" s="537"/>
      <c r="L1165" s="148" t="s">
        <v>866</v>
      </c>
      <c r="M1165" s="538" t="s">
        <v>1254</v>
      </c>
      <c r="N1165" s="539"/>
      <c r="O1165" s="540"/>
    </row>
    <row r="1166" spans="1:15" x14ac:dyDescent="0.2">
      <c r="A1166" s="476"/>
      <c r="B1166" s="155"/>
      <c r="C1166" s="156"/>
      <c r="D1166" s="157"/>
      <c r="E1166" s="158"/>
      <c r="F1166" s="157"/>
      <c r="G1166" s="159"/>
      <c r="H1166" s="160">
        <f>+C1162</f>
        <v>200</v>
      </c>
      <c r="I1166" s="161" t="s">
        <v>96</v>
      </c>
      <c r="J1166" s="160">
        <f>+C1162</f>
        <v>200</v>
      </c>
      <c r="K1166" s="161" t="s">
        <v>96</v>
      </c>
      <c r="L1166" s="162"/>
      <c r="M1166" s="164" t="s">
        <v>1292</v>
      </c>
      <c r="N1166" s="165" t="s">
        <v>1256</v>
      </c>
      <c r="O1166" s="166" t="s">
        <v>1257</v>
      </c>
    </row>
    <row r="1167" spans="1:15" x14ac:dyDescent="0.2">
      <c r="A1167" s="475">
        <v>22</v>
      </c>
      <c r="B1167" s="138" t="s">
        <v>1295</v>
      </c>
      <c r="C1167" s="139">
        <v>690</v>
      </c>
      <c r="D1167" s="140" t="s">
        <v>96</v>
      </c>
      <c r="E1167" s="141">
        <f>+C1167</f>
        <v>690</v>
      </c>
      <c r="F1167" s="140" t="s">
        <v>96</v>
      </c>
      <c r="G1167" s="142" t="s">
        <v>762</v>
      </c>
      <c r="H1167" s="549" t="s">
        <v>1283</v>
      </c>
      <c r="I1167" s="550"/>
      <c r="J1167" s="549" t="str">
        <f>H1167</f>
        <v>ร้านธนาธิป คอนกรีต</v>
      </c>
      <c r="K1167" s="550"/>
      <c r="L1167" s="86" t="s">
        <v>1246</v>
      </c>
      <c r="M1167" s="531" t="s">
        <v>1247</v>
      </c>
      <c r="N1167" s="532"/>
      <c r="O1167" s="533"/>
    </row>
    <row r="1168" spans="1:15" x14ac:dyDescent="0.2">
      <c r="A1168" s="487"/>
      <c r="B1168" s="143"/>
      <c r="C1168" s="144"/>
      <c r="D1168" s="145"/>
      <c r="E1168" s="146"/>
      <c r="F1168" s="145"/>
      <c r="G1168" s="147"/>
      <c r="H1168" s="534"/>
      <c r="I1168" s="535"/>
      <c r="J1168" s="534"/>
      <c r="K1168" s="535"/>
      <c r="L1168" s="148" t="s">
        <v>1250</v>
      </c>
      <c r="M1168" s="149" t="s">
        <v>1251</v>
      </c>
      <c r="N1168" s="150"/>
      <c r="O1168" s="151"/>
    </row>
    <row r="1169" spans="1:15" x14ac:dyDescent="0.2">
      <c r="A1169" s="487"/>
      <c r="B1169" s="143"/>
      <c r="C1169" s="144"/>
      <c r="D1169" s="145"/>
      <c r="E1169" s="146"/>
      <c r="F1169" s="145"/>
      <c r="G1169" s="147"/>
      <c r="H1169" s="534"/>
      <c r="I1169" s="535"/>
      <c r="J1169" s="534"/>
      <c r="K1169" s="535"/>
      <c r="L1169" s="148" t="s">
        <v>1253</v>
      </c>
      <c r="M1169" s="152"/>
      <c r="N1169" s="153"/>
      <c r="O1169" s="154"/>
    </row>
    <row r="1170" spans="1:15" x14ac:dyDescent="0.2">
      <c r="A1170" s="487"/>
      <c r="B1170" s="143"/>
      <c r="C1170" s="144"/>
      <c r="D1170" s="145"/>
      <c r="E1170" s="146"/>
      <c r="F1170" s="145"/>
      <c r="G1170" s="147"/>
      <c r="H1170" s="534" t="s">
        <v>95</v>
      </c>
      <c r="I1170" s="535"/>
      <c r="J1170" s="536" t="s">
        <v>97</v>
      </c>
      <c r="K1170" s="537"/>
      <c r="L1170" s="148" t="s">
        <v>866</v>
      </c>
      <c r="M1170" s="538" t="s">
        <v>1254</v>
      </c>
      <c r="N1170" s="539"/>
      <c r="O1170" s="540"/>
    </row>
    <row r="1171" spans="1:15" x14ac:dyDescent="0.2">
      <c r="A1171" s="476"/>
      <c r="B1171" s="155"/>
      <c r="C1171" s="156"/>
      <c r="D1171" s="157"/>
      <c r="E1171" s="158"/>
      <c r="F1171" s="157"/>
      <c r="G1171" s="159"/>
      <c r="H1171" s="160">
        <f>+C1167</f>
        <v>690</v>
      </c>
      <c r="I1171" s="161" t="s">
        <v>96</v>
      </c>
      <c r="J1171" s="160">
        <f>+C1167</f>
        <v>690</v>
      </c>
      <c r="K1171" s="161" t="s">
        <v>96</v>
      </c>
      <c r="L1171" s="162"/>
      <c r="M1171" s="164" t="s">
        <v>1292</v>
      </c>
      <c r="N1171" s="165" t="s">
        <v>1256</v>
      </c>
      <c r="O1171" s="166" t="s">
        <v>1257</v>
      </c>
    </row>
    <row r="1172" spans="1:15" x14ac:dyDescent="0.2">
      <c r="A1172" s="475">
        <v>23</v>
      </c>
      <c r="B1172" s="138" t="s">
        <v>1296</v>
      </c>
      <c r="C1172" s="139">
        <v>770</v>
      </c>
      <c r="D1172" s="140" t="s">
        <v>96</v>
      </c>
      <c r="E1172" s="141">
        <f>+C1172</f>
        <v>770</v>
      </c>
      <c r="F1172" s="140" t="s">
        <v>96</v>
      </c>
      <c r="G1172" s="142" t="s">
        <v>762</v>
      </c>
      <c r="H1172" s="549" t="s">
        <v>1297</v>
      </c>
      <c r="I1172" s="550"/>
      <c r="J1172" s="549" t="str">
        <f>H1172</f>
        <v>ร้านวิริยภัณฑ์</v>
      </c>
      <c r="K1172" s="550"/>
      <c r="L1172" s="86" t="s">
        <v>1246</v>
      </c>
      <c r="M1172" s="531" t="s">
        <v>1247</v>
      </c>
      <c r="N1172" s="532"/>
      <c r="O1172" s="533"/>
    </row>
    <row r="1173" spans="1:15" x14ac:dyDescent="0.2">
      <c r="A1173" s="487"/>
      <c r="B1173" s="143"/>
      <c r="C1173" s="144"/>
      <c r="D1173" s="145"/>
      <c r="E1173" s="146"/>
      <c r="F1173" s="145"/>
      <c r="G1173" s="147"/>
      <c r="H1173" s="534"/>
      <c r="I1173" s="535"/>
      <c r="J1173" s="534"/>
      <c r="K1173" s="535"/>
      <c r="L1173" s="148" t="s">
        <v>1250</v>
      </c>
      <c r="M1173" s="149" t="s">
        <v>1251</v>
      </c>
      <c r="N1173" s="150"/>
      <c r="O1173" s="151"/>
    </row>
    <row r="1174" spans="1:15" x14ac:dyDescent="0.2">
      <c r="A1174" s="487"/>
      <c r="B1174" s="143"/>
      <c r="C1174" s="144"/>
      <c r="D1174" s="145"/>
      <c r="E1174" s="146"/>
      <c r="F1174" s="145"/>
      <c r="G1174" s="147"/>
      <c r="H1174" s="534"/>
      <c r="I1174" s="535"/>
      <c r="J1174" s="534"/>
      <c r="K1174" s="535"/>
      <c r="L1174" s="148" t="s">
        <v>1253</v>
      </c>
      <c r="M1174" s="152"/>
      <c r="N1174" s="153"/>
      <c r="O1174" s="154"/>
    </row>
    <row r="1175" spans="1:15" x14ac:dyDescent="0.2">
      <c r="A1175" s="487"/>
      <c r="B1175" s="143"/>
      <c r="C1175" s="144"/>
      <c r="D1175" s="145"/>
      <c r="E1175" s="146"/>
      <c r="F1175" s="145"/>
      <c r="G1175" s="147"/>
      <c r="H1175" s="534" t="s">
        <v>95</v>
      </c>
      <c r="I1175" s="535"/>
      <c r="J1175" s="536" t="s">
        <v>97</v>
      </c>
      <c r="K1175" s="537"/>
      <c r="L1175" s="148" t="s">
        <v>866</v>
      </c>
      <c r="M1175" s="538" t="s">
        <v>1254</v>
      </c>
      <c r="N1175" s="539"/>
      <c r="O1175" s="540"/>
    </row>
    <row r="1176" spans="1:15" x14ac:dyDescent="0.2">
      <c r="A1176" s="476"/>
      <c r="B1176" s="155"/>
      <c r="C1176" s="156"/>
      <c r="D1176" s="157"/>
      <c r="E1176" s="158"/>
      <c r="F1176" s="157"/>
      <c r="G1176" s="159"/>
      <c r="H1176" s="160">
        <f>+C1172</f>
        <v>770</v>
      </c>
      <c r="I1176" s="161" t="s">
        <v>96</v>
      </c>
      <c r="J1176" s="160">
        <f>+C1172</f>
        <v>770</v>
      </c>
      <c r="K1176" s="161" t="s">
        <v>96</v>
      </c>
      <c r="L1176" s="162"/>
      <c r="M1176" s="164" t="s">
        <v>1292</v>
      </c>
      <c r="N1176" s="165" t="s">
        <v>1256</v>
      </c>
      <c r="O1176" s="166" t="s">
        <v>1257</v>
      </c>
    </row>
    <row r="1177" spans="1:15" x14ac:dyDescent="0.2">
      <c r="A1177" s="475">
        <v>24</v>
      </c>
      <c r="B1177" s="138" t="s">
        <v>198</v>
      </c>
      <c r="C1177" s="139">
        <v>1207</v>
      </c>
      <c r="D1177" s="140" t="s">
        <v>96</v>
      </c>
      <c r="E1177" s="141">
        <f>+C1177</f>
        <v>1207</v>
      </c>
      <c r="F1177" s="140" t="s">
        <v>96</v>
      </c>
      <c r="G1177" s="142" t="s">
        <v>762</v>
      </c>
      <c r="H1177" s="529" t="s">
        <v>1245</v>
      </c>
      <c r="I1177" s="530"/>
      <c r="J1177" s="529" t="s">
        <v>1245</v>
      </c>
      <c r="K1177" s="530"/>
      <c r="L1177" s="86" t="s">
        <v>1246</v>
      </c>
      <c r="M1177" s="531" t="s">
        <v>1247</v>
      </c>
      <c r="N1177" s="532"/>
      <c r="O1177" s="533"/>
    </row>
    <row r="1178" spans="1:15" x14ac:dyDescent="0.2">
      <c r="A1178" s="487"/>
      <c r="B1178" s="143" t="s">
        <v>1270</v>
      </c>
      <c r="C1178" s="144"/>
      <c r="D1178" s="145"/>
      <c r="E1178" s="146"/>
      <c r="F1178" s="145"/>
      <c r="G1178" s="147"/>
      <c r="H1178" s="534" t="s">
        <v>1249</v>
      </c>
      <c r="I1178" s="535"/>
      <c r="J1178" s="534" t="s">
        <v>1249</v>
      </c>
      <c r="K1178" s="535"/>
      <c r="L1178" s="148" t="s">
        <v>1250</v>
      </c>
      <c r="M1178" s="149" t="s">
        <v>1251</v>
      </c>
      <c r="N1178" s="150"/>
      <c r="O1178" s="151"/>
    </row>
    <row r="1179" spans="1:15" x14ac:dyDescent="0.2">
      <c r="A1179" s="487"/>
      <c r="B1179" s="143"/>
      <c r="C1179" s="144"/>
      <c r="D1179" s="145"/>
      <c r="E1179" s="146"/>
      <c r="F1179" s="145"/>
      <c r="G1179" s="147"/>
      <c r="H1179" s="534" t="s">
        <v>1252</v>
      </c>
      <c r="I1179" s="535"/>
      <c r="J1179" s="534" t="s">
        <v>1252</v>
      </c>
      <c r="K1179" s="535"/>
      <c r="L1179" s="148" t="s">
        <v>1253</v>
      </c>
      <c r="M1179" s="152"/>
      <c r="N1179" s="153"/>
      <c r="O1179" s="154"/>
    </row>
    <row r="1180" spans="1:15" x14ac:dyDescent="0.2">
      <c r="A1180" s="487"/>
      <c r="B1180" s="143"/>
      <c r="C1180" s="144"/>
      <c r="D1180" s="145"/>
      <c r="E1180" s="146"/>
      <c r="F1180" s="145"/>
      <c r="G1180" s="147"/>
      <c r="H1180" s="534" t="s">
        <v>95</v>
      </c>
      <c r="I1180" s="535"/>
      <c r="J1180" s="536" t="s">
        <v>97</v>
      </c>
      <c r="K1180" s="537"/>
      <c r="L1180" s="148" t="s">
        <v>866</v>
      </c>
      <c r="M1180" s="538" t="s">
        <v>1254</v>
      </c>
      <c r="N1180" s="539"/>
      <c r="O1180" s="540"/>
    </row>
    <row r="1181" spans="1:15" x14ac:dyDescent="0.2">
      <c r="A1181" s="476"/>
      <c r="B1181" s="155"/>
      <c r="C1181" s="156"/>
      <c r="D1181" s="157"/>
      <c r="E1181" s="158"/>
      <c r="F1181" s="157"/>
      <c r="G1181" s="159"/>
      <c r="H1181" s="160">
        <f>+C1177</f>
        <v>1207</v>
      </c>
      <c r="I1181" s="161" t="s">
        <v>96</v>
      </c>
      <c r="J1181" s="160">
        <f>+C1177</f>
        <v>1207</v>
      </c>
      <c r="K1181" s="161" t="s">
        <v>96</v>
      </c>
      <c r="L1181" s="162"/>
      <c r="M1181" s="164" t="s">
        <v>1292</v>
      </c>
      <c r="N1181" s="165" t="s">
        <v>1256</v>
      </c>
      <c r="O1181" s="166" t="s">
        <v>1257</v>
      </c>
    </row>
    <row r="1182" spans="1:15" x14ac:dyDescent="0.2">
      <c r="A1182" s="475">
        <v>25</v>
      </c>
      <c r="B1182" s="138" t="s">
        <v>1280</v>
      </c>
      <c r="C1182" s="139">
        <v>1390</v>
      </c>
      <c r="D1182" s="140" t="s">
        <v>96</v>
      </c>
      <c r="E1182" s="141">
        <f>+C1182</f>
        <v>1390</v>
      </c>
      <c r="F1182" s="140" t="s">
        <v>96</v>
      </c>
      <c r="G1182" s="142" t="s">
        <v>762</v>
      </c>
      <c r="H1182" s="549" t="s">
        <v>1298</v>
      </c>
      <c r="I1182" s="550"/>
      <c r="J1182" s="549" t="str">
        <f>H1182</f>
        <v>ร้านอู่ช่างป๊อก</v>
      </c>
      <c r="K1182" s="550"/>
      <c r="L1182" s="86" t="s">
        <v>1246</v>
      </c>
      <c r="M1182" s="531" t="s">
        <v>1247</v>
      </c>
      <c r="N1182" s="532"/>
      <c r="O1182" s="533"/>
    </row>
    <row r="1183" spans="1:15" x14ac:dyDescent="0.2">
      <c r="A1183" s="487"/>
      <c r="B1183" s="143" t="s">
        <v>1299</v>
      </c>
      <c r="C1183" s="144"/>
      <c r="D1183" s="145"/>
      <c r="E1183" s="146"/>
      <c r="F1183" s="145"/>
      <c r="G1183" s="147"/>
      <c r="H1183" s="534"/>
      <c r="I1183" s="535"/>
      <c r="J1183" s="534"/>
      <c r="K1183" s="535"/>
      <c r="L1183" s="148" t="s">
        <v>1250</v>
      </c>
      <c r="M1183" s="149" t="s">
        <v>1251</v>
      </c>
      <c r="N1183" s="150"/>
      <c r="O1183" s="151"/>
    </row>
    <row r="1184" spans="1:15" x14ac:dyDescent="0.2">
      <c r="A1184" s="487"/>
      <c r="B1184" s="143"/>
      <c r="C1184" s="144"/>
      <c r="D1184" s="145"/>
      <c r="E1184" s="146"/>
      <c r="F1184" s="145"/>
      <c r="G1184" s="147"/>
      <c r="H1184" s="534"/>
      <c r="I1184" s="535"/>
      <c r="J1184" s="534"/>
      <c r="K1184" s="535"/>
      <c r="L1184" s="148" t="s">
        <v>1253</v>
      </c>
      <c r="M1184" s="152"/>
      <c r="N1184" s="153"/>
      <c r="O1184" s="154"/>
    </row>
    <row r="1185" spans="1:15" x14ac:dyDescent="0.2">
      <c r="A1185" s="487"/>
      <c r="B1185" s="143"/>
      <c r="C1185" s="144"/>
      <c r="D1185" s="145"/>
      <c r="E1185" s="146"/>
      <c r="F1185" s="145"/>
      <c r="G1185" s="147"/>
      <c r="H1185" s="534" t="s">
        <v>95</v>
      </c>
      <c r="I1185" s="535"/>
      <c r="J1185" s="536" t="s">
        <v>97</v>
      </c>
      <c r="K1185" s="537"/>
      <c r="L1185" s="148" t="s">
        <v>866</v>
      </c>
      <c r="M1185" s="538" t="s">
        <v>1254</v>
      </c>
      <c r="N1185" s="539"/>
      <c r="O1185" s="540"/>
    </row>
    <row r="1186" spans="1:15" x14ac:dyDescent="0.2">
      <c r="A1186" s="476"/>
      <c r="B1186" s="155"/>
      <c r="C1186" s="156"/>
      <c r="D1186" s="157"/>
      <c r="E1186" s="158"/>
      <c r="F1186" s="157"/>
      <c r="G1186" s="159"/>
      <c r="H1186" s="160">
        <f>+C1182</f>
        <v>1390</v>
      </c>
      <c r="I1186" s="161" t="s">
        <v>96</v>
      </c>
      <c r="J1186" s="160">
        <f>+C1182</f>
        <v>1390</v>
      </c>
      <c r="K1186" s="161" t="s">
        <v>96</v>
      </c>
      <c r="L1186" s="162"/>
      <c r="M1186" s="164" t="s">
        <v>1300</v>
      </c>
      <c r="N1186" s="165" t="s">
        <v>1301</v>
      </c>
      <c r="O1186" s="166" t="s">
        <v>1257</v>
      </c>
    </row>
    <row r="1187" spans="1:15" x14ac:dyDescent="0.2">
      <c r="A1187" s="475">
        <v>26</v>
      </c>
      <c r="B1187" s="138" t="s">
        <v>198</v>
      </c>
      <c r="C1187" s="139">
        <v>1135</v>
      </c>
      <c r="D1187" s="140" t="s">
        <v>96</v>
      </c>
      <c r="E1187" s="141">
        <f>+C1187</f>
        <v>1135</v>
      </c>
      <c r="F1187" s="140" t="s">
        <v>96</v>
      </c>
      <c r="G1187" s="142" t="s">
        <v>762</v>
      </c>
      <c r="H1187" s="529" t="s">
        <v>1245</v>
      </c>
      <c r="I1187" s="530"/>
      <c r="J1187" s="529" t="s">
        <v>1245</v>
      </c>
      <c r="K1187" s="530"/>
      <c r="L1187" s="86" t="s">
        <v>1246</v>
      </c>
      <c r="M1187" s="531" t="s">
        <v>1247</v>
      </c>
      <c r="N1187" s="532"/>
      <c r="O1187" s="533"/>
    </row>
    <row r="1188" spans="1:15" x14ac:dyDescent="0.2">
      <c r="A1188" s="487"/>
      <c r="B1188" s="113" t="s">
        <v>1275</v>
      </c>
      <c r="C1188" s="144"/>
      <c r="D1188" s="145"/>
      <c r="E1188" s="146"/>
      <c r="F1188" s="145"/>
      <c r="G1188" s="147"/>
      <c r="H1188" s="534" t="s">
        <v>1249</v>
      </c>
      <c r="I1188" s="535"/>
      <c r="J1188" s="534" t="s">
        <v>1249</v>
      </c>
      <c r="K1188" s="535"/>
      <c r="L1188" s="148" t="s">
        <v>1250</v>
      </c>
      <c r="M1188" s="149" t="s">
        <v>1251</v>
      </c>
      <c r="N1188" s="150"/>
      <c r="O1188" s="151"/>
    </row>
    <row r="1189" spans="1:15" x14ac:dyDescent="0.2">
      <c r="A1189" s="487"/>
      <c r="B1189" s="143"/>
      <c r="C1189" s="144"/>
      <c r="D1189" s="145"/>
      <c r="E1189" s="146"/>
      <c r="F1189" s="145"/>
      <c r="G1189" s="147"/>
      <c r="H1189" s="534" t="s">
        <v>1252</v>
      </c>
      <c r="I1189" s="535"/>
      <c r="J1189" s="534" t="s">
        <v>1252</v>
      </c>
      <c r="K1189" s="535"/>
      <c r="L1189" s="148" t="s">
        <v>1253</v>
      </c>
      <c r="M1189" s="152"/>
      <c r="N1189" s="153"/>
      <c r="O1189" s="154"/>
    </row>
    <row r="1190" spans="1:15" x14ac:dyDescent="0.2">
      <c r="A1190" s="487"/>
      <c r="B1190" s="143"/>
      <c r="C1190" s="144"/>
      <c r="D1190" s="145"/>
      <c r="E1190" s="146"/>
      <c r="F1190" s="145"/>
      <c r="G1190" s="147"/>
      <c r="H1190" s="534" t="s">
        <v>95</v>
      </c>
      <c r="I1190" s="535"/>
      <c r="J1190" s="536" t="s">
        <v>97</v>
      </c>
      <c r="K1190" s="537"/>
      <c r="L1190" s="148" t="s">
        <v>866</v>
      </c>
      <c r="M1190" s="538" t="s">
        <v>1254</v>
      </c>
      <c r="N1190" s="539"/>
      <c r="O1190" s="540"/>
    </row>
    <row r="1191" spans="1:15" x14ac:dyDescent="0.2">
      <c r="A1191" s="476"/>
      <c r="B1191" s="155"/>
      <c r="C1191" s="156"/>
      <c r="D1191" s="157"/>
      <c r="E1191" s="158"/>
      <c r="F1191" s="157"/>
      <c r="G1191" s="159"/>
      <c r="H1191" s="160">
        <f>+C1187</f>
        <v>1135</v>
      </c>
      <c r="I1191" s="161" t="s">
        <v>96</v>
      </c>
      <c r="J1191" s="160">
        <f>+C1187</f>
        <v>1135</v>
      </c>
      <c r="K1191" s="161" t="s">
        <v>96</v>
      </c>
      <c r="L1191" s="162"/>
      <c r="M1191" s="164" t="s">
        <v>1300</v>
      </c>
      <c r="N1191" s="165" t="s">
        <v>1256</v>
      </c>
      <c r="O1191" s="166" t="s">
        <v>1257</v>
      </c>
    </row>
    <row r="1192" spans="1:15" x14ac:dyDescent="0.2">
      <c r="A1192" s="475">
        <v>27</v>
      </c>
      <c r="B1192" s="138" t="s">
        <v>198</v>
      </c>
      <c r="C1192" s="139">
        <v>1135</v>
      </c>
      <c r="D1192" s="140" t="s">
        <v>96</v>
      </c>
      <c r="E1192" s="141">
        <f>+C1192</f>
        <v>1135</v>
      </c>
      <c r="F1192" s="140" t="s">
        <v>96</v>
      </c>
      <c r="G1192" s="142" t="s">
        <v>762</v>
      </c>
      <c r="H1192" s="529" t="s">
        <v>1245</v>
      </c>
      <c r="I1192" s="530"/>
      <c r="J1192" s="529" t="s">
        <v>1245</v>
      </c>
      <c r="K1192" s="530"/>
      <c r="L1192" s="86" t="s">
        <v>1246</v>
      </c>
      <c r="M1192" s="531" t="s">
        <v>1247</v>
      </c>
      <c r="N1192" s="532"/>
      <c r="O1192" s="533"/>
    </row>
    <row r="1193" spans="1:15" x14ac:dyDescent="0.2">
      <c r="A1193" s="487"/>
      <c r="B1193" s="113" t="s">
        <v>1276</v>
      </c>
      <c r="C1193" s="144"/>
      <c r="D1193" s="145"/>
      <c r="E1193" s="146"/>
      <c r="F1193" s="145"/>
      <c r="G1193" s="147"/>
      <c r="H1193" s="534" t="s">
        <v>1249</v>
      </c>
      <c r="I1193" s="535"/>
      <c r="J1193" s="534" t="s">
        <v>1249</v>
      </c>
      <c r="K1193" s="535"/>
      <c r="L1193" s="148" t="s">
        <v>1250</v>
      </c>
      <c r="M1193" s="149" t="s">
        <v>1251</v>
      </c>
      <c r="N1193" s="150"/>
      <c r="O1193" s="151"/>
    </row>
    <row r="1194" spans="1:15" x14ac:dyDescent="0.2">
      <c r="A1194" s="487"/>
      <c r="B1194" s="143"/>
      <c r="C1194" s="144"/>
      <c r="D1194" s="145"/>
      <c r="E1194" s="146"/>
      <c r="F1194" s="145"/>
      <c r="G1194" s="147"/>
      <c r="H1194" s="534" t="s">
        <v>1252</v>
      </c>
      <c r="I1194" s="535"/>
      <c r="J1194" s="534" t="s">
        <v>1252</v>
      </c>
      <c r="K1194" s="535"/>
      <c r="L1194" s="148" t="s">
        <v>1253</v>
      </c>
      <c r="M1194" s="152"/>
      <c r="N1194" s="153"/>
      <c r="O1194" s="154"/>
    </row>
    <row r="1195" spans="1:15" x14ac:dyDescent="0.2">
      <c r="A1195" s="487"/>
      <c r="B1195" s="143"/>
      <c r="C1195" s="144"/>
      <c r="D1195" s="145"/>
      <c r="E1195" s="146"/>
      <c r="F1195" s="145"/>
      <c r="G1195" s="147"/>
      <c r="H1195" s="534" t="s">
        <v>95</v>
      </c>
      <c r="I1195" s="535"/>
      <c r="J1195" s="536" t="s">
        <v>97</v>
      </c>
      <c r="K1195" s="537"/>
      <c r="L1195" s="148" t="s">
        <v>866</v>
      </c>
      <c r="M1195" s="538" t="s">
        <v>1254</v>
      </c>
      <c r="N1195" s="539"/>
      <c r="O1195" s="540"/>
    </row>
    <row r="1196" spans="1:15" x14ac:dyDescent="0.2">
      <c r="A1196" s="476"/>
      <c r="B1196" s="155"/>
      <c r="C1196" s="156"/>
      <c r="D1196" s="157"/>
      <c r="E1196" s="158"/>
      <c r="F1196" s="157"/>
      <c r="G1196" s="159"/>
      <c r="H1196" s="160">
        <f>+C1192</f>
        <v>1135</v>
      </c>
      <c r="I1196" s="161" t="s">
        <v>96</v>
      </c>
      <c r="J1196" s="160">
        <f>+C1192</f>
        <v>1135</v>
      </c>
      <c r="K1196" s="161" t="s">
        <v>96</v>
      </c>
      <c r="L1196" s="162"/>
      <c r="M1196" s="164" t="s">
        <v>1300</v>
      </c>
      <c r="N1196" s="165" t="s">
        <v>1256</v>
      </c>
      <c r="O1196" s="166" t="s">
        <v>1257</v>
      </c>
    </row>
    <row r="1197" spans="1:15" x14ac:dyDescent="0.2">
      <c r="A1197" s="475">
        <v>28</v>
      </c>
      <c r="B1197" s="138" t="s">
        <v>198</v>
      </c>
      <c r="C1197" s="139">
        <v>2414</v>
      </c>
      <c r="D1197" s="140" t="s">
        <v>96</v>
      </c>
      <c r="E1197" s="141">
        <f>+C1197</f>
        <v>2414</v>
      </c>
      <c r="F1197" s="140" t="s">
        <v>96</v>
      </c>
      <c r="G1197" s="142" t="s">
        <v>762</v>
      </c>
      <c r="H1197" s="529" t="s">
        <v>1245</v>
      </c>
      <c r="I1197" s="530"/>
      <c r="J1197" s="529" t="s">
        <v>1245</v>
      </c>
      <c r="K1197" s="530"/>
      <c r="L1197" s="86" t="s">
        <v>1246</v>
      </c>
      <c r="M1197" s="531" t="s">
        <v>1247</v>
      </c>
      <c r="N1197" s="532"/>
      <c r="O1197" s="533"/>
    </row>
    <row r="1198" spans="1:15" x14ac:dyDescent="0.2">
      <c r="A1198" s="487"/>
      <c r="B1198" s="143" t="s">
        <v>1302</v>
      </c>
      <c r="C1198" s="144"/>
      <c r="D1198" s="145"/>
      <c r="E1198" s="146"/>
      <c r="F1198" s="145"/>
      <c r="G1198" s="147"/>
      <c r="H1198" s="534" t="s">
        <v>1249</v>
      </c>
      <c r="I1198" s="535"/>
      <c r="J1198" s="534" t="s">
        <v>1249</v>
      </c>
      <c r="K1198" s="535"/>
      <c r="L1198" s="148" t="s">
        <v>1250</v>
      </c>
      <c r="M1198" s="149" t="s">
        <v>1251</v>
      </c>
      <c r="N1198" s="150"/>
      <c r="O1198" s="151"/>
    </row>
    <row r="1199" spans="1:15" x14ac:dyDescent="0.2">
      <c r="A1199" s="487"/>
      <c r="B1199" s="143"/>
      <c r="C1199" s="144"/>
      <c r="D1199" s="145"/>
      <c r="E1199" s="146"/>
      <c r="F1199" s="145"/>
      <c r="G1199" s="147"/>
      <c r="H1199" s="534" t="s">
        <v>1252</v>
      </c>
      <c r="I1199" s="535"/>
      <c r="J1199" s="534" t="s">
        <v>1252</v>
      </c>
      <c r="K1199" s="535"/>
      <c r="L1199" s="148" t="s">
        <v>1253</v>
      </c>
      <c r="M1199" s="152"/>
      <c r="N1199" s="153"/>
      <c r="O1199" s="154"/>
    </row>
    <row r="1200" spans="1:15" x14ac:dyDescent="0.2">
      <c r="A1200" s="487"/>
      <c r="B1200" s="143"/>
      <c r="C1200" s="144"/>
      <c r="D1200" s="145"/>
      <c r="E1200" s="146"/>
      <c r="F1200" s="145"/>
      <c r="G1200" s="147"/>
      <c r="H1200" s="534" t="s">
        <v>95</v>
      </c>
      <c r="I1200" s="535"/>
      <c r="J1200" s="536" t="s">
        <v>97</v>
      </c>
      <c r="K1200" s="537"/>
      <c r="L1200" s="148" t="s">
        <v>866</v>
      </c>
      <c r="M1200" s="538" t="s">
        <v>1254</v>
      </c>
      <c r="N1200" s="539"/>
      <c r="O1200" s="540"/>
    </row>
    <row r="1201" spans="1:15" x14ac:dyDescent="0.2">
      <c r="A1201" s="476"/>
      <c r="B1201" s="155"/>
      <c r="C1201" s="156"/>
      <c r="D1201" s="157"/>
      <c r="E1201" s="158"/>
      <c r="F1201" s="157"/>
      <c r="G1201" s="159"/>
      <c r="H1201" s="160">
        <f>+C1197</f>
        <v>2414</v>
      </c>
      <c r="I1201" s="161" t="s">
        <v>96</v>
      </c>
      <c r="J1201" s="160">
        <f>+C1197</f>
        <v>2414</v>
      </c>
      <c r="K1201" s="161" t="s">
        <v>96</v>
      </c>
      <c r="L1201" s="162"/>
      <c r="M1201" s="164" t="s">
        <v>1262</v>
      </c>
      <c r="N1201" s="165" t="s">
        <v>1256</v>
      </c>
      <c r="O1201" s="166" t="s">
        <v>1257</v>
      </c>
    </row>
    <row r="1202" spans="1:15" x14ac:dyDescent="0.2">
      <c r="A1202" s="475">
        <v>29</v>
      </c>
      <c r="B1202" s="113" t="s">
        <v>1280</v>
      </c>
      <c r="C1202" s="168">
        <v>295</v>
      </c>
      <c r="D1202" s="169" t="s">
        <v>96</v>
      </c>
      <c r="E1202" s="170">
        <f>+C1202</f>
        <v>295</v>
      </c>
      <c r="F1202" s="169" t="s">
        <v>96</v>
      </c>
      <c r="G1202" s="171" t="s">
        <v>762</v>
      </c>
      <c r="H1202" s="512" t="s">
        <v>1303</v>
      </c>
      <c r="I1202" s="513"/>
      <c r="J1202" s="512" t="str">
        <f>H1202</f>
        <v>ร้านอำนวยยนต์</v>
      </c>
      <c r="K1202" s="513"/>
      <c r="L1202" s="172" t="s">
        <v>1246</v>
      </c>
      <c r="M1202" s="546" t="s">
        <v>1247</v>
      </c>
      <c r="N1202" s="547"/>
      <c r="O1202" s="548"/>
    </row>
    <row r="1203" spans="1:15" x14ac:dyDescent="0.2">
      <c r="A1203" s="487"/>
      <c r="B1203" s="113" t="s">
        <v>1270</v>
      </c>
      <c r="C1203" s="173"/>
      <c r="D1203" s="115"/>
      <c r="E1203" s="114"/>
      <c r="F1203" s="115"/>
      <c r="G1203" s="116"/>
      <c r="H1203" s="517"/>
      <c r="I1203" s="518"/>
      <c r="J1203" s="517"/>
      <c r="K1203" s="518"/>
      <c r="L1203" s="117" t="s">
        <v>1250</v>
      </c>
      <c r="M1203" s="118" t="s">
        <v>1251</v>
      </c>
      <c r="N1203" s="119"/>
      <c r="O1203" s="120"/>
    </row>
    <row r="1204" spans="1:15" x14ac:dyDescent="0.2">
      <c r="A1204" s="487"/>
      <c r="B1204" s="113"/>
      <c r="C1204" s="173"/>
      <c r="D1204" s="115"/>
      <c r="E1204" s="114"/>
      <c r="F1204" s="115"/>
      <c r="G1204" s="116"/>
      <c r="H1204" s="517"/>
      <c r="I1204" s="518"/>
      <c r="J1204" s="517"/>
      <c r="K1204" s="518"/>
      <c r="L1204" s="117" t="s">
        <v>1253</v>
      </c>
      <c r="M1204" s="121"/>
      <c r="N1204" s="122"/>
      <c r="O1204" s="123"/>
    </row>
    <row r="1205" spans="1:15" x14ac:dyDescent="0.2">
      <c r="A1205" s="487"/>
      <c r="B1205" s="113"/>
      <c r="C1205" s="173"/>
      <c r="D1205" s="115"/>
      <c r="E1205" s="114"/>
      <c r="F1205" s="115"/>
      <c r="G1205" s="116"/>
      <c r="H1205" s="517" t="s">
        <v>95</v>
      </c>
      <c r="I1205" s="518"/>
      <c r="J1205" s="519" t="s">
        <v>97</v>
      </c>
      <c r="K1205" s="520"/>
      <c r="L1205" s="117" t="s">
        <v>866</v>
      </c>
      <c r="M1205" s="521" t="s">
        <v>1254</v>
      </c>
      <c r="N1205" s="522"/>
      <c r="O1205" s="523"/>
    </row>
    <row r="1206" spans="1:15" x14ac:dyDescent="0.2">
      <c r="A1206" s="476"/>
      <c r="B1206" s="124"/>
      <c r="C1206" s="174"/>
      <c r="D1206" s="126"/>
      <c r="E1206" s="125"/>
      <c r="F1206" s="126"/>
      <c r="G1206" s="127"/>
      <c r="H1206" s="128">
        <f>+C1202</f>
        <v>295</v>
      </c>
      <c r="I1206" s="129" t="s">
        <v>96</v>
      </c>
      <c r="J1206" s="128">
        <f>+C1202</f>
        <v>295</v>
      </c>
      <c r="K1206" s="129" t="s">
        <v>96</v>
      </c>
      <c r="L1206" s="130"/>
      <c r="M1206" s="131" t="s">
        <v>1304</v>
      </c>
      <c r="N1206" s="132" t="s">
        <v>1256</v>
      </c>
      <c r="O1206" s="163" t="s">
        <v>1257</v>
      </c>
    </row>
    <row r="1207" spans="1:15" x14ac:dyDescent="0.2">
      <c r="A1207" s="475">
        <v>30</v>
      </c>
      <c r="B1207" s="113" t="s">
        <v>1280</v>
      </c>
      <c r="C1207" s="168">
        <v>1880</v>
      </c>
      <c r="D1207" s="169" t="s">
        <v>96</v>
      </c>
      <c r="E1207" s="170">
        <f>+C1207</f>
        <v>1880</v>
      </c>
      <c r="F1207" s="169" t="s">
        <v>96</v>
      </c>
      <c r="G1207" s="171" t="s">
        <v>762</v>
      </c>
      <c r="H1207" s="512" t="s">
        <v>1303</v>
      </c>
      <c r="I1207" s="513"/>
      <c r="J1207" s="512" t="str">
        <f>H1207</f>
        <v>ร้านอำนวยยนต์</v>
      </c>
      <c r="K1207" s="513"/>
      <c r="L1207" s="172" t="s">
        <v>1246</v>
      </c>
      <c r="M1207" s="546" t="s">
        <v>1247</v>
      </c>
      <c r="N1207" s="547"/>
      <c r="O1207" s="548"/>
    </row>
    <row r="1208" spans="1:15" x14ac:dyDescent="0.2">
      <c r="A1208" s="487"/>
      <c r="B1208" s="113" t="s">
        <v>1270</v>
      </c>
      <c r="C1208" s="173"/>
      <c r="D1208" s="115"/>
      <c r="E1208" s="114"/>
      <c r="F1208" s="115"/>
      <c r="G1208" s="116"/>
      <c r="H1208" s="517"/>
      <c r="I1208" s="518"/>
      <c r="J1208" s="517"/>
      <c r="K1208" s="518"/>
      <c r="L1208" s="117" t="s">
        <v>1250</v>
      </c>
      <c r="M1208" s="118" t="s">
        <v>1251</v>
      </c>
      <c r="N1208" s="119"/>
      <c r="O1208" s="120"/>
    </row>
    <row r="1209" spans="1:15" x14ac:dyDescent="0.2">
      <c r="A1209" s="487"/>
      <c r="B1209" s="113"/>
      <c r="C1209" s="173"/>
      <c r="D1209" s="115"/>
      <c r="E1209" s="114"/>
      <c r="F1209" s="115"/>
      <c r="G1209" s="116"/>
      <c r="H1209" s="517"/>
      <c r="I1209" s="518"/>
      <c r="J1209" s="517"/>
      <c r="K1209" s="518"/>
      <c r="L1209" s="117" t="s">
        <v>1253</v>
      </c>
      <c r="M1209" s="121"/>
      <c r="N1209" s="122"/>
      <c r="O1209" s="123"/>
    </row>
    <row r="1210" spans="1:15" x14ac:dyDescent="0.2">
      <c r="A1210" s="487"/>
      <c r="B1210" s="113"/>
      <c r="C1210" s="173"/>
      <c r="D1210" s="115"/>
      <c r="E1210" s="114"/>
      <c r="F1210" s="115"/>
      <c r="G1210" s="116"/>
      <c r="H1210" s="517" t="s">
        <v>95</v>
      </c>
      <c r="I1210" s="518"/>
      <c r="J1210" s="519" t="s">
        <v>97</v>
      </c>
      <c r="K1210" s="520"/>
      <c r="L1210" s="117" t="s">
        <v>866</v>
      </c>
      <c r="M1210" s="521" t="s">
        <v>1254</v>
      </c>
      <c r="N1210" s="522"/>
      <c r="O1210" s="523"/>
    </row>
    <row r="1211" spans="1:15" x14ac:dyDescent="0.2">
      <c r="A1211" s="476"/>
      <c r="B1211" s="124"/>
      <c r="C1211" s="174"/>
      <c r="D1211" s="126"/>
      <c r="E1211" s="125"/>
      <c r="F1211" s="126"/>
      <c r="G1211" s="127"/>
      <c r="H1211" s="128">
        <f>+C1207</f>
        <v>1880</v>
      </c>
      <c r="I1211" s="129" t="s">
        <v>96</v>
      </c>
      <c r="J1211" s="128">
        <f>+C1207</f>
        <v>1880</v>
      </c>
      <c r="K1211" s="129" t="s">
        <v>96</v>
      </c>
      <c r="L1211" s="130"/>
      <c r="M1211" s="131" t="s">
        <v>1304</v>
      </c>
      <c r="N1211" s="132" t="s">
        <v>1256</v>
      </c>
      <c r="O1211" s="163" t="s">
        <v>1257</v>
      </c>
    </row>
    <row r="1212" spans="1:15" x14ac:dyDescent="0.2">
      <c r="A1212" s="475">
        <v>31</v>
      </c>
      <c r="B1212" s="138" t="s">
        <v>198</v>
      </c>
      <c r="C1212" s="139">
        <v>1207</v>
      </c>
      <c r="D1212" s="140" t="s">
        <v>96</v>
      </c>
      <c r="E1212" s="141">
        <f>+C1212</f>
        <v>1207</v>
      </c>
      <c r="F1212" s="140" t="s">
        <v>96</v>
      </c>
      <c r="G1212" s="142" t="s">
        <v>762</v>
      </c>
      <c r="H1212" s="529" t="s">
        <v>1245</v>
      </c>
      <c r="I1212" s="530"/>
      <c r="J1212" s="529" t="s">
        <v>1245</v>
      </c>
      <c r="K1212" s="530"/>
      <c r="L1212" s="86" t="s">
        <v>1246</v>
      </c>
      <c r="M1212" s="531" t="s">
        <v>1247</v>
      </c>
      <c r="N1212" s="532"/>
      <c r="O1212" s="533"/>
    </row>
    <row r="1213" spans="1:15" x14ac:dyDescent="0.2">
      <c r="A1213" s="487"/>
      <c r="B1213" s="113" t="s">
        <v>1270</v>
      </c>
      <c r="C1213" s="144"/>
      <c r="D1213" s="145"/>
      <c r="E1213" s="146"/>
      <c r="F1213" s="145"/>
      <c r="G1213" s="147"/>
      <c r="H1213" s="534" t="s">
        <v>1249</v>
      </c>
      <c r="I1213" s="535"/>
      <c r="J1213" s="534" t="s">
        <v>1249</v>
      </c>
      <c r="K1213" s="535"/>
      <c r="L1213" s="148" t="s">
        <v>1250</v>
      </c>
      <c r="M1213" s="149" t="s">
        <v>1251</v>
      </c>
      <c r="N1213" s="150"/>
      <c r="O1213" s="151"/>
    </row>
    <row r="1214" spans="1:15" x14ac:dyDescent="0.2">
      <c r="A1214" s="487"/>
      <c r="B1214" s="143"/>
      <c r="C1214" s="144"/>
      <c r="D1214" s="145"/>
      <c r="E1214" s="146"/>
      <c r="F1214" s="145"/>
      <c r="G1214" s="147"/>
      <c r="H1214" s="534" t="s">
        <v>1252</v>
      </c>
      <c r="I1214" s="535"/>
      <c r="J1214" s="534" t="s">
        <v>1252</v>
      </c>
      <c r="K1214" s="535"/>
      <c r="L1214" s="148" t="s">
        <v>1253</v>
      </c>
      <c r="M1214" s="152"/>
      <c r="N1214" s="153"/>
      <c r="O1214" s="154"/>
    </row>
    <row r="1215" spans="1:15" x14ac:dyDescent="0.2">
      <c r="A1215" s="487"/>
      <c r="B1215" s="143"/>
      <c r="C1215" s="144"/>
      <c r="D1215" s="145"/>
      <c r="E1215" s="146"/>
      <c r="F1215" s="145"/>
      <c r="G1215" s="147"/>
      <c r="H1215" s="534" t="s">
        <v>95</v>
      </c>
      <c r="I1215" s="535"/>
      <c r="J1215" s="536" t="s">
        <v>97</v>
      </c>
      <c r="K1215" s="537"/>
      <c r="L1215" s="148" t="s">
        <v>866</v>
      </c>
      <c r="M1215" s="538" t="s">
        <v>1254</v>
      </c>
      <c r="N1215" s="539"/>
      <c r="O1215" s="540"/>
    </row>
    <row r="1216" spans="1:15" x14ac:dyDescent="0.2">
      <c r="A1216" s="476"/>
      <c r="B1216" s="155"/>
      <c r="C1216" s="156"/>
      <c r="D1216" s="157"/>
      <c r="E1216" s="158"/>
      <c r="F1216" s="157"/>
      <c r="G1216" s="159"/>
      <c r="H1216" s="160">
        <f>+C1212</f>
        <v>1207</v>
      </c>
      <c r="I1216" s="161" t="s">
        <v>96</v>
      </c>
      <c r="J1216" s="160">
        <f>+C1212</f>
        <v>1207</v>
      </c>
      <c r="K1216" s="161" t="s">
        <v>96</v>
      </c>
      <c r="L1216" s="162"/>
      <c r="M1216" s="164" t="s">
        <v>1304</v>
      </c>
      <c r="N1216" s="165" t="s">
        <v>1256</v>
      </c>
      <c r="O1216" s="166" t="s">
        <v>1257</v>
      </c>
    </row>
    <row r="1217" spans="1:15" x14ac:dyDescent="0.2">
      <c r="A1217" s="475">
        <v>32</v>
      </c>
      <c r="B1217" s="138" t="s">
        <v>1280</v>
      </c>
      <c r="C1217" s="139">
        <v>480</v>
      </c>
      <c r="D1217" s="140" t="s">
        <v>96</v>
      </c>
      <c r="E1217" s="141">
        <f>+C1217</f>
        <v>480</v>
      </c>
      <c r="F1217" s="140" t="s">
        <v>96</v>
      </c>
      <c r="G1217" s="142" t="s">
        <v>762</v>
      </c>
      <c r="H1217" s="549" t="s">
        <v>1303</v>
      </c>
      <c r="I1217" s="550"/>
      <c r="J1217" s="549" t="str">
        <f>H1217</f>
        <v>ร้านอำนวยยนต์</v>
      </c>
      <c r="K1217" s="550"/>
      <c r="L1217" s="86" t="s">
        <v>1246</v>
      </c>
      <c r="M1217" s="531" t="s">
        <v>1247</v>
      </c>
      <c r="N1217" s="532"/>
      <c r="O1217" s="533"/>
    </row>
    <row r="1218" spans="1:15" x14ac:dyDescent="0.2">
      <c r="A1218" s="487"/>
      <c r="B1218" s="143" t="s">
        <v>1284</v>
      </c>
      <c r="C1218" s="144"/>
      <c r="D1218" s="145"/>
      <c r="E1218" s="146"/>
      <c r="F1218" s="145"/>
      <c r="G1218" s="147"/>
      <c r="H1218" s="534"/>
      <c r="I1218" s="535"/>
      <c r="J1218" s="534"/>
      <c r="K1218" s="535"/>
      <c r="L1218" s="148" t="s">
        <v>1250</v>
      </c>
      <c r="M1218" s="149" t="s">
        <v>1251</v>
      </c>
      <c r="N1218" s="150"/>
      <c r="O1218" s="151"/>
    </row>
    <row r="1219" spans="1:15" x14ac:dyDescent="0.2">
      <c r="A1219" s="487"/>
      <c r="B1219" s="143"/>
      <c r="C1219" s="144"/>
      <c r="D1219" s="145"/>
      <c r="E1219" s="146"/>
      <c r="F1219" s="145"/>
      <c r="G1219" s="147"/>
      <c r="H1219" s="534"/>
      <c r="I1219" s="535"/>
      <c r="J1219" s="534"/>
      <c r="K1219" s="535"/>
      <c r="L1219" s="148" t="s">
        <v>1253</v>
      </c>
      <c r="M1219" s="152"/>
      <c r="N1219" s="153"/>
      <c r="O1219" s="154"/>
    </row>
    <row r="1220" spans="1:15" x14ac:dyDescent="0.2">
      <c r="A1220" s="487"/>
      <c r="B1220" s="143"/>
      <c r="C1220" s="144"/>
      <c r="D1220" s="145"/>
      <c r="E1220" s="146"/>
      <c r="F1220" s="145"/>
      <c r="G1220" s="147"/>
      <c r="H1220" s="534" t="s">
        <v>95</v>
      </c>
      <c r="I1220" s="535"/>
      <c r="J1220" s="536" t="s">
        <v>97</v>
      </c>
      <c r="K1220" s="537"/>
      <c r="L1220" s="148" t="s">
        <v>866</v>
      </c>
      <c r="M1220" s="538" t="s">
        <v>1254</v>
      </c>
      <c r="N1220" s="539"/>
      <c r="O1220" s="540"/>
    </row>
    <row r="1221" spans="1:15" x14ac:dyDescent="0.2">
      <c r="A1221" s="476"/>
      <c r="B1221" s="155"/>
      <c r="C1221" s="156"/>
      <c r="D1221" s="157"/>
      <c r="E1221" s="158"/>
      <c r="F1221" s="157"/>
      <c r="G1221" s="159"/>
      <c r="H1221" s="160">
        <f>+C1217</f>
        <v>480</v>
      </c>
      <c r="I1221" s="161" t="s">
        <v>96</v>
      </c>
      <c r="J1221" s="160">
        <f>+C1217</f>
        <v>480</v>
      </c>
      <c r="K1221" s="161" t="s">
        <v>96</v>
      </c>
      <c r="L1221" s="162"/>
      <c r="M1221" s="164" t="s">
        <v>1304</v>
      </c>
      <c r="N1221" s="165" t="s">
        <v>1301</v>
      </c>
      <c r="O1221" s="166" t="s">
        <v>1257</v>
      </c>
    </row>
    <row r="1222" spans="1:15" x14ac:dyDescent="0.2">
      <c r="A1222" s="475">
        <v>33</v>
      </c>
      <c r="B1222" s="113" t="s">
        <v>1280</v>
      </c>
      <c r="C1222" s="168">
        <v>3460</v>
      </c>
      <c r="D1222" s="169" t="s">
        <v>96</v>
      </c>
      <c r="E1222" s="170">
        <f>+C1222</f>
        <v>3460</v>
      </c>
      <c r="F1222" s="169" t="s">
        <v>96</v>
      </c>
      <c r="G1222" s="171" t="s">
        <v>762</v>
      </c>
      <c r="H1222" s="512" t="s">
        <v>1266</v>
      </c>
      <c r="I1222" s="513"/>
      <c r="J1222" s="512" t="str">
        <f>H1222</f>
        <v>ร้านอู่ช่างเล็กกลการ</v>
      </c>
      <c r="K1222" s="513"/>
      <c r="L1222" s="172" t="s">
        <v>1246</v>
      </c>
      <c r="M1222" s="546" t="s">
        <v>1247</v>
      </c>
      <c r="N1222" s="547"/>
      <c r="O1222" s="548"/>
    </row>
    <row r="1223" spans="1:15" x14ac:dyDescent="0.2">
      <c r="A1223" s="487"/>
      <c r="B1223" s="113" t="s">
        <v>1270</v>
      </c>
      <c r="C1223" s="173"/>
      <c r="D1223" s="115"/>
      <c r="E1223" s="114"/>
      <c r="F1223" s="115"/>
      <c r="G1223" s="116"/>
      <c r="H1223" s="517"/>
      <c r="I1223" s="518"/>
      <c r="J1223" s="517"/>
      <c r="K1223" s="518"/>
      <c r="L1223" s="117" t="s">
        <v>1250</v>
      </c>
      <c r="M1223" s="118" t="s">
        <v>1251</v>
      </c>
      <c r="N1223" s="119"/>
      <c r="O1223" s="120"/>
    </row>
    <row r="1224" spans="1:15" x14ac:dyDescent="0.2">
      <c r="A1224" s="487"/>
      <c r="B1224" s="113"/>
      <c r="C1224" s="173"/>
      <c r="D1224" s="115"/>
      <c r="E1224" s="114"/>
      <c r="F1224" s="115"/>
      <c r="G1224" s="116"/>
      <c r="H1224" s="517"/>
      <c r="I1224" s="518"/>
      <c r="J1224" s="517"/>
      <c r="K1224" s="518"/>
      <c r="L1224" s="117" t="s">
        <v>1253</v>
      </c>
      <c r="M1224" s="121"/>
      <c r="N1224" s="122"/>
      <c r="O1224" s="123"/>
    </row>
    <row r="1225" spans="1:15" x14ac:dyDescent="0.2">
      <c r="A1225" s="487"/>
      <c r="B1225" s="113"/>
      <c r="C1225" s="173"/>
      <c r="D1225" s="115"/>
      <c r="E1225" s="114"/>
      <c r="F1225" s="115"/>
      <c r="G1225" s="116"/>
      <c r="H1225" s="517" t="s">
        <v>95</v>
      </c>
      <c r="I1225" s="518"/>
      <c r="J1225" s="519" t="s">
        <v>97</v>
      </c>
      <c r="K1225" s="520"/>
      <c r="L1225" s="117" t="s">
        <v>866</v>
      </c>
      <c r="M1225" s="521" t="s">
        <v>1254</v>
      </c>
      <c r="N1225" s="522"/>
      <c r="O1225" s="523"/>
    </row>
    <row r="1226" spans="1:15" x14ac:dyDescent="0.2">
      <c r="A1226" s="476"/>
      <c r="B1226" s="124"/>
      <c r="C1226" s="174"/>
      <c r="D1226" s="126"/>
      <c r="E1226" s="125"/>
      <c r="F1226" s="126"/>
      <c r="G1226" s="127"/>
      <c r="H1226" s="128">
        <f>+C1222</f>
        <v>3460</v>
      </c>
      <c r="I1226" s="129" t="s">
        <v>96</v>
      </c>
      <c r="J1226" s="128">
        <f>+C1222</f>
        <v>3460</v>
      </c>
      <c r="K1226" s="129" t="s">
        <v>96</v>
      </c>
      <c r="L1226" s="130"/>
      <c r="M1226" s="131" t="s">
        <v>1305</v>
      </c>
      <c r="N1226" s="132" t="s">
        <v>1256</v>
      </c>
      <c r="O1226" s="163" t="s">
        <v>1257</v>
      </c>
    </row>
    <row r="1227" spans="1:15" x14ac:dyDescent="0.2">
      <c r="A1227" s="475">
        <v>34</v>
      </c>
      <c r="B1227" s="138" t="s">
        <v>198</v>
      </c>
      <c r="C1227" s="139">
        <v>1227</v>
      </c>
      <c r="D1227" s="140" t="s">
        <v>96</v>
      </c>
      <c r="E1227" s="141">
        <f>+C1227</f>
        <v>1227</v>
      </c>
      <c r="F1227" s="140" t="s">
        <v>96</v>
      </c>
      <c r="G1227" s="142" t="s">
        <v>762</v>
      </c>
      <c r="H1227" s="529" t="s">
        <v>1245</v>
      </c>
      <c r="I1227" s="530"/>
      <c r="J1227" s="529" t="s">
        <v>1245</v>
      </c>
      <c r="K1227" s="530"/>
      <c r="L1227" s="86" t="s">
        <v>1246</v>
      </c>
      <c r="M1227" s="531" t="s">
        <v>1247</v>
      </c>
      <c r="N1227" s="532"/>
      <c r="O1227" s="533"/>
    </row>
    <row r="1228" spans="1:15" x14ac:dyDescent="0.2">
      <c r="A1228" s="487"/>
      <c r="B1228" s="143" t="s">
        <v>1270</v>
      </c>
      <c r="C1228" s="144"/>
      <c r="D1228" s="145"/>
      <c r="E1228" s="146"/>
      <c r="F1228" s="145"/>
      <c r="G1228" s="147"/>
      <c r="H1228" s="534" t="s">
        <v>1249</v>
      </c>
      <c r="I1228" s="535"/>
      <c r="J1228" s="534" t="s">
        <v>1249</v>
      </c>
      <c r="K1228" s="535"/>
      <c r="L1228" s="148" t="s">
        <v>1250</v>
      </c>
      <c r="M1228" s="149" t="s">
        <v>1251</v>
      </c>
      <c r="N1228" s="150"/>
      <c r="O1228" s="151"/>
    </row>
    <row r="1229" spans="1:15" x14ac:dyDescent="0.2">
      <c r="A1229" s="487"/>
      <c r="B1229" s="143"/>
      <c r="C1229" s="144"/>
      <c r="D1229" s="145"/>
      <c r="E1229" s="146"/>
      <c r="F1229" s="145"/>
      <c r="G1229" s="147"/>
      <c r="H1229" s="534" t="s">
        <v>1252</v>
      </c>
      <c r="I1229" s="535"/>
      <c r="J1229" s="534" t="s">
        <v>1252</v>
      </c>
      <c r="K1229" s="535"/>
      <c r="L1229" s="148" t="s">
        <v>1253</v>
      </c>
      <c r="M1229" s="152"/>
      <c r="N1229" s="153"/>
      <c r="O1229" s="154"/>
    </row>
    <row r="1230" spans="1:15" x14ac:dyDescent="0.2">
      <c r="A1230" s="487"/>
      <c r="B1230" s="143"/>
      <c r="C1230" s="144"/>
      <c r="D1230" s="145"/>
      <c r="E1230" s="146"/>
      <c r="F1230" s="145"/>
      <c r="G1230" s="147"/>
      <c r="H1230" s="534" t="s">
        <v>95</v>
      </c>
      <c r="I1230" s="535"/>
      <c r="J1230" s="536" t="s">
        <v>97</v>
      </c>
      <c r="K1230" s="537"/>
      <c r="L1230" s="148" t="s">
        <v>866</v>
      </c>
      <c r="M1230" s="538" t="s">
        <v>1254</v>
      </c>
      <c r="N1230" s="539"/>
      <c r="O1230" s="540"/>
    </row>
    <row r="1231" spans="1:15" x14ac:dyDescent="0.2">
      <c r="A1231" s="476"/>
      <c r="B1231" s="155"/>
      <c r="C1231" s="156"/>
      <c r="D1231" s="157"/>
      <c r="E1231" s="158"/>
      <c r="F1231" s="157"/>
      <c r="G1231" s="159"/>
      <c r="H1231" s="160">
        <f>+C1227</f>
        <v>1227</v>
      </c>
      <c r="I1231" s="161" t="s">
        <v>96</v>
      </c>
      <c r="J1231" s="160">
        <f>+C1227</f>
        <v>1227</v>
      </c>
      <c r="K1231" s="161" t="s">
        <v>96</v>
      </c>
      <c r="L1231" s="162"/>
      <c r="M1231" s="164" t="s">
        <v>1263</v>
      </c>
      <c r="N1231" s="165" t="s">
        <v>1256</v>
      </c>
      <c r="O1231" s="166" t="s">
        <v>1257</v>
      </c>
    </row>
    <row r="1232" spans="1:15" x14ac:dyDescent="0.2">
      <c r="A1232" s="475">
        <v>35</v>
      </c>
      <c r="B1232" s="138" t="s">
        <v>1244</v>
      </c>
      <c r="C1232" s="139">
        <f>2454+210</f>
        <v>2664</v>
      </c>
      <c r="D1232" s="140" t="s">
        <v>96</v>
      </c>
      <c r="E1232" s="141">
        <f>+C1232</f>
        <v>2664</v>
      </c>
      <c r="F1232" s="140" t="s">
        <v>96</v>
      </c>
      <c r="G1232" s="142" t="s">
        <v>762</v>
      </c>
      <c r="H1232" s="529" t="s">
        <v>1245</v>
      </c>
      <c r="I1232" s="530"/>
      <c r="J1232" s="529" t="s">
        <v>1245</v>
      </c>
      <c r="K1232" s="530"/>
      <c r="L1232" s="86" t="s">
        <v>1246</v>
      </c>
      <c r="M1232" s="531" t="s">
        <v>1247</v>
      </c>
      <c r="N1232" s="532"/>
      <c r="O1232" s="533"/>
    </row>
    <row r="1233" spans="1:15" x14ac:dyDescent="0.2">
      <c r="A1233" s="487"/>
      <c r="B1233" s="143" t="s">
        <v>1272</v>
      </c>
      <c r="C1233" s="144"/>
      <c r="D1233" s="145"/>
      <c r="E1233" s="146"/>
      <c r="F1233" s="145"/>
      <c r="G1233" s="147"/>
      <c r="H1233" s="534" t="s">
        <v>1249</v>
      </c>
      <c r="I1233" s="535"/>
      <c r="J1233" s="534" t="s">
        <v>1249</v>
      </c>
      <c r="K1233" s="535"/>
      <c r="L1233" s="148" t="s">
        <v>1250</v>
      </c>
      <c r="M1233" s="149" t="s">
        <v>1251</v>
      </c>
      <c r="N1233" s="150"/>
      <c r="O1233" s="151"/>
    </row>
    <row r="1234" spans="1:15" x14ac:dyDescent="0.2">
      <c r="A1234" s="487"/>
      <c r="B1234" s="143"/>
      <c r="C1234" s="144"/>
      <c r="D1234" s="145"/>
      <c r="E1234" s="146"/>
      <c r="F1234" s="145"/>
      <c r="G1234" s="147"/>
      <c r="H1234" s="534" t="s">
        <v>1252</v>
      </c>
      <c r="I1234" s="535"/>
      <c r="J1234" s="534" t="s">
        <v>1252</v>
      </c>
      <c r="K1234" s="535"/>
      <c r="L1234" s="148" t="s">
        <v>1253</v>
      </c>
      <c r="M1234" s="152"/>
      <c r="N1234" s="153"/>
      <c r="O1234" s="154"/>
    </row>
    <row r="1235" spans="1:15" x14ac:dyDescent="0.2">
      <c r="A1235" s="487"/>
      <c r="B1235" s="143"/>
      <c r="C1235" s="144"/>
      <c r="D1235" s="145"/>
      <c r="E1235" s="146"/>
      <c r="F1235" s="145"/>
      <c r="G1235" s="147"/>
      <c r="H1235" s="534" t="s">
        <v>95</v>
      </c>
      <c r="I1235" s="535"/>
      <c r="J1235" s="536" t="s">
        <v>97</v>
      </c>
      <c r="K1235" s="537"/>
      <c r="L1235" s="148" t="s">
        <v>866</v>
      </c>
      <c r="M1235" s="538" t="s">
        <v>1254</v>
      </c>
      <c r="N1235" s="539"/>
      <c r="O1235" s="540"/>
    </row>
    <row r="1236" spans="1:15" x14ac:dyDescent="0.2">
      <c r="A1236" s="476"/>
      <c r="B1236" s="155"/>
      <c r="C1236" s="156"/>
      <c r="D1236" s="157"/>
      <c r="E1236" s="158"/>
      <c r="F1236" s="157"/>
      <c r="G1236" s="159"/>
      <c r="H1236" s="160">
        <f>+C1232</f>
        <v>2664</v>
      </c>
      <c r="I1236" s="161" t="s">
        <v>96</v>
      </c>
      <c r="J1236" s="160">
        <f>+C1232</f>
        <v>2664</v>
      </c>
      <c r="K1236" s="161" t="s">
        <v>96</v>
      </c>
      <c r="L1236" s="162"/>
      <c r="M1236" s="164" t="s">
        <v>1263</v>
      </c>
      <c r="N1236" s="165" t="s">
        <v>1256</v>
      </c>
      <c r="O1236" s="166" t="s">
        <v>1257</v>
      </c>
    </row>
    <row r="1237" spans="1:15" x14ac:dyDescent="0.2">
      <c r="A1237" s="475">
        <v>36</v>
      </c>
      <c r="B1237" s="138" t="s">
        <v>198</v>
      </c>
      <c r="C1237" s="139">
        <v>4908</v>
      </c>
      <c r="D1237" s="140" t="s">
        <v>96</v>
      </c>
      <c r="E1237" s="141">
        <f>+C1237</f>
        <v>4908</v>
      </c>
      <c r="F1237" s="140" t="s">
        <v>96</v>
      </c>
      <c r="G1237" s="142" t="s">
        <v>762</v>
      </c>
      <c r="H1237" s="529" t="s">
        <v>1245</v>
      </c>
      <c r="I1237" s="530"/>
      <c r="J1237" s="529" t="s">
        <v>1245</v>
      </c>
      <c r="K1237" s="530"/>
      <c r="L1237" s="86" t="s">
        <v>1246</v>
      </c>
      <c r="M1237" s="531" t="s">
        <v>1247</v>
      </c>
      <c r="N1237" s="532"/>
      <c r="O1237" s="533"/>
    </row>
    <row r="1238" spans="1:15" x14ac:dyDescent="0.2">
      <c r="A1238" s="487"/>
      <c r="B1238" s="143" t="s">
        <v>1273</v>
      </c>
      <c r="C1238" s="144"/>
      <c r="D1238" s="145"/>
      <c r="E1238" s="146"/>
      <c r="F1238" s="145"/>
      <c r="G1238" s="147"/>
      <c r="H1238" s="534" t="s">
        <v>1249</v>
      </c>
      <c r="I1238" s="535"/>
      <c r="J1238" s="534" t="s">
        <v>1249</v>
      </c>
      <c r="K1238" s="535"/>
      <c r="L1238" s="148" t="s">
        <v>1250</v>
      </c>
      <c r="M1238" s="149" t="s">
        <v>1251</v>
      </c>
      <c r="N1238" s="150"/>
      <c r="O1238" s="151"/>
    </row>
    <row r="1239" spans="1:15" x14ac:dyDescent="0.2">
      <c r="A1239" s="487"/>
      <c r="B1239" s="143"/>
      <c r="C1239" s="144"/>
      <c r="D1239" s="145"/>
      <c r="E1239" s="146"/>
      <c r="F1239" s="145"/>
      <c r="G1239" s="147"/>
      <c r="H1239" s="534" t="s">
        <v>1252</v>
      </c>
      <c r="I1239" s="535"/>
      <c r="J1239" s="534" t="s">
        <v>1252</v>
      </c>
      <c r="K1239" s="535"/>
      <c r="L1239" s="148" t="s">
        <v>1253</v>
      </c>
      <c r="M1239" s="152"/>
      <c r="N1239" s="153"/>
      <c r="O1239" s="154"/>
    </row>
    <row r="1240" spans="1:15" x14ac:dyDescent="0.2">
      <c r="A1240" s="487"/>
      <c r="B1240" s="143"/>
      <c r="C1240" s="144"/>
      <c r="D1240" s="145"/>
      <c r="E1240" s="146"/>
      <c r="F1240" s="145"/>
      <c r="G1240" s="147"/>
      <c r="H1240" s="534" t="s">
        <v>95</v>
      </c>
      <c r="I1240" s="535"/>
      <c r="J1240" s="536" t="s">
        <v>97</v>
      </c>
      <c r="K1240" s="537"/>
      <c r="L1240" s="148" t="s">
        <v>866</v>
      </c>
      <c r="M1240" s="538" t="s">
        <v>1254</v>
      </c>
      <c r="N1240" s="539"/>
      <c r="O1240" s="540"/>
    </row>
    <row r="1241" spans="1:15" x14ac:dyDescent="0.2">
      <c r="A1241" s="476"/>
      <c r="B1241" s="155"/>
      <c r="C1241" s="156"/>
      <c r="D1241" s="157"/>
      <c r="E1241" s="158"/>
      <c r="F1241" s="157"/>
      <c r="G1241" s="159"/>
      <c r="H1241" s="160">
        <f>+C1237</f>
        <v>4908</v>
      </c>
      <c r="I1241" s="161" t="s">
        <v>96</v>
      </c>
      <c r="J1241" s="160">
        <f>+C1237</f>
        <v>4908</v>
      </c>
      <c r="K1241" s="161" t="s">
        <v>96</v>
      </c>
      <c r="L1241" s="162"/>
      <c r="M1241" s="164" t="s">
        <v>1263</v>
      </c>
      <c r="N1241" s="165" t="s">
        <v>1256</v>
      </c>
      <c r="O1241" s="166" t="s">
        <v>1257</v>
      </c>
    </row>
    <row r="1242" spans="1:15" x14ac:dyDescent="0.2">
      <c r="A1242" s="475">
        <v>37</v>
      </c>
      <c r="B1242" s="138" t="s">
        <v>198</v>
      </c>
      <c r="C1242" s="139">
        <v>2454</v>
      </c>
      <c r="D1242" s="140" t="s">
        <v>96</v>
      </c>
      <c r="E1242" s="141">
        <f>+C1242</f>
        <v>2454</v>
      </c>
      <c r="F1242" s="140" t="s">
        <v>96</v>
      </c>
      <c r="G1242" s="142" t="s">
        <v>762</v>
      </c>
      <c r="H1242" s="529" t="s">
        <v>1245</v>
      </c>
      <c r="I1242" s="530"/>
      <c r="J1242" s="529" t="s">
        <v>1245</v>
      </c>
      <c r="K1242" s="530"/>
      <c r="L1242" s="86" t="s">
        <v>1246</v>
      </c>
      <c r="M1242" s="531" t="s">
        <v>1247</v>
      </c>
      <c r="N1242" s="532"/>
      <c r="O1242" s="533"/>
    </row>
    <row r="1243" spans="1:15" x14ac:dyDescent="0.2">
      <c r="A1243" s="487"/>
      <c r="B1243" s="143" t="s">
        <v>1274</v>
      </c>
      <c r="C1243" s="144"/>
      <c r="D1243" s="145"/>
      <c r="E1243" s="146"/>
      <c r="F1243" s="145"/>
      <c r="G1243" s="147"/>
      <c r="H1243" s="534" t="s">
        <v>1249</v>
      </c>
      <c r="I1243" s="535"/>
      <c r="J1243" s="534" t="s">
        <v>1249</v>
      </c>
      <c r="K1243" s="535"/>
      <c r="L1243" s="148" t="s">
        <v>1250</v>
      </c>
      <c r="M1243" s="149" t="s">
        <v>1251</v>
      </c>
      <c r="N1243" s="150"/>
      <c r="O1243" s="151"/>
    </row>
    <row r="1244" spans="1:15" x14ac:dyDescent="0.2">
      <c r="A1244" s="487"/>
      <c r="B1244" s="143"/>
      <c r="C1244" s="144"/>
      <c r="D1244" s="145"/>
      <c r="E1244" s="146"/>
      <c r="F1244" s="145"/>
      <c r="G1244" s="147"/>
      <c r="H1244" s="534" t="s">
        <v>1252</v>
      </c>
      <c r="I1244" s="535"/>
      <c r="J1244" s="534" t="s">
        <v>1252</v>
      </c>
      <c r="K1244" s="535"/>
      <c r="L1244" s="148" t="s">
        <v>1253</v>
      </c>
      <c r="M1244" s="152"/>
      <c r="N1244" s="153"/>
      <c r="O1244" s="154"/>
    </row>
    <row r="1245" spans="1:15" x14ac:dyDescent="0.2">
      <c r="A1245" s="487"/>
      <c r="B1245" s="143"/>
      <c r="C1245" s="144"/>
      <c r="D1245" s="145"/>
      <c r="E1245" s="146"/>
      <c r="F1245" s="145"/>
      <c r="G1245" s="147"/>
      <c r="H1245" s="534" t="s">
        <v>95</v>
      </c>
      <c r="I1245" s="535"/>
      <c r="J1245" s="536" t="s">
        <v>97</v>
      </c>
      <c r="K1245" s="537"/>
      <c r="L1245" s="148" t="s">
        <v>866</v>
      </c>
      <c r="M1245" s="538" t="s">
        <v>1254</v>
      </c>
      <c r="N1245" s="539"/>
      <c r="O1245" s="540"/>
    </row>
    <row r="1246" spans="1:15" x14ac:dyDescent="0.2">
      <c r="A1246" s="476"/>
      <c r="B1246" s="155"/>
      <c r="C1246" s="156"/>
      <c r="D1246" s="157"/>
      <c r="E1246" s="158"/>
      <c r="F1246" s="157"/>
      <c r="G1246" s="159"/>
      <c r="H1246" s="160">
        <f>+C1242</f>
        <v>2454</v>
      </c>
      <c r="I1246" s="161" t="s">
        <v>96</v>
      </c>
      <c r="J1246" s="160">
        <f>+C1242</f>
        <v>2454</v>
      </c>
      <c r="K1246" s="161" t="s">
        <v>96</v>
      </c>
      <c r="L1246" s="162"/>
      <c r="M1246" s="164" t="s">
        <v>1263</v>
      </c>
      <c r="N1246" s="165" t="s">
        <v>1256</v>
      </c>
      <c r="O1246" s="166" t="s">
        <v>1257</v>
      </c>
    </row>
    <row r="1247" spans="1:15" x14ac:dyDescent="0.2">
      <c r="A1247" s="475">
        <v>38</v>
      </c>
      <c r="B1247" s="138" t="s">
        <v>198</v>
      </c>
      <c r="C1247" s="139">
        <v>1155</v>
      </c>
      <c r="D1247" s="140" t="s">
        <v>96</v>
      </c>
      <c r="E1247" s="141">
        <f>+C1247</f>
        <v>1155</v>
      </c>
      <c r="F1247" s="140" t="s">
        <v>96</v>
      </c>
      <c r="G1247" s="142" t="s">
        <v>762</v>
      </c>
      <c r="H1247" s="529" t="s">
        <v>1245</v>
      </c>
      <c r="I1247" s="530"/>
      <c r="J1247" s="529" t="s">
        <v>1245</v>
      </c>
      <c r="K1247" s="530"/>
      <c r="L1247" s="86" t="s">
        <v>1246</v>
      </c>
      <c r="M1247" s="531" t="s">
        <v>1247</v>
      </c>
      <c r="N1247" s="532"/>
      <c r="O1247" s="533"/>
    </row>
    <row r="1248" spans="1:15" x14ac:dyDescent="0.2">
      <c r="A1248" s="487"/>
      <c r="B1248" s="143" t="s">
        <v>1279</v>
      </c>
      <c r="C1248" s="144"/>
      <c r="D1248" s="145"/>
      <c r="E1248" s="146"/>
      <c r="F1248" s="145"/>
      <c r="G1248" s="147"/>
      <c r="H1248" s="534" t="s">
        <v>1249</v>
      </c>
      <c r="I1248" s="535"/>
      <c r="J1248" s="534" t="s">
        <v>1249</v>
      </c>
      <c r="K1248" s="535"/>
      <c r="L1248" s="148" t="s">
        <v>1250</v>
      </c>
      <c r="M1248" s="149" t="s">
        <v>1251</v>
      </c>
      <c r="N1248" s="150"/>
      <c r="O1248" s="151"/>
    </row>
    <row r="1249" spans="1:15" x14ac:dyDescent="0.2">
      <c r="A1249" s="487"/>
      <c r="B1249" s="143"/>
      <c r="C1249" s="144"/>
      <c r="D1249" s="145"/>
      <c r="E1249" s="146"/>
      <c r="F1249" s="145"/>
      <c r="G1249" s="147"/>
      <c r="H1249" s="534" t="s">
        <v>1252</v>
      </c>
      <c r="I1249" s="535"/>
      <c r="J1249" s="534" t="s">
        <v>1252</v>
      </c>
      <c r="K1249" s="535"/>
      <c r="L1249" s="148" t="s">
        <v>1253</v>
      </c>
      <c r="M1249" s="152"/>
      <c r="N1249" s="153"/>
      <c r="O1249" s="154"/>
    </row>
    <row r="1250" spans="1:15" x14ac:dyDescent="0.2">
      <c r="A1250" s="487"/>
      <c r="B1250" s="143"/>
      <c r="C1250" s="144"/>
      <c r="D1250" s="145"/>
      <c r="E1250" s="146"/>
      <c r="F1250" s="145"/>
      <c r="G1250" s="147"/>
      <c r="H1250" s="534" t="s">
        <v>95</v>
      </c>
      <c r="I1250" s="535"/>
      <c r="J1250" s="536" t="s">
        <v>97</v>
      </c>
      <c r="K1250" s="537"/>
      <c r="L1250" s="148" t="s">
        <v>866</v>
      </c>
      <c r="M1250" s="538" t="s">
        <v>1254</v>
      </c>
      <c r="N1250" s="539"/>
      <c r="O1250" s="540"/>
    </row>
    <row r="1251" spans="1:15" x14ac:dyDescent="0.2">
      <c r="A1251" s="476"/>
      <c r="B1251" s="155"/>
      <c r="C1251" s="156"/>
      <c r="D1251" s="157"/>
      <c r="E1251" s="158"/>
      <c r="F1251" s="157"/>
      <c r="G1251" s="159"/>
      <c r="H1251" s="160">
        <f>+C1247</f>
        <v>1155</v>
      </c>
      <c r="I1251" s="161" t="s">
        <v>96</v>
      </c>
      <c r="J1251" s="160">
        <f>+C1247</f>
        <v>1155</v>
      </c>
      <c r="K1251" s="161" t="s">
        <v>96</v>
      </c>
      <c r="L1251" s="162"/>
      <c r="M1251" s="164" t="s">
        <v>1263</v>
      </c>
      <c r="N1251" s="165" t="s">
        <v>1256</v>
      </c>
      <c r="O1251" s="166" t="s">
        <v>1257</v>
      </c>
    </row>
    <row r="1252" spans="1:15" x14ac:dyDescent="0.2">
      <c r="A1252" s="475">
        <v>39</v>
      </c>
      <c r="B1252" s="138" t="s">
        <v>198</v>
      </c>
      <c r="C1252" s="139">
        <v>1155</v>
      </c>
      <c r="D1252" s="140" t="s">
        <v>96</v>
      </c>
      <c r="E1252" s="141">
        <f>+C1252</f>
        <v>1155</v>
      </c>
      <c r="F1252" s="140" t="s">
        <v>96</v>
      </c>
      <c r="G1252" s="142" t="s">
        <v>762</v>
      </c>
      <c r="H1252" s="529" t="s">
        <v>1245</v>
      </c>
      <c r="I1252" s="530"/>
      <c r="J1252" s="529" t="s">
        <v>1245</v>
      </c>
      <c r="K1252" s="530"/>
      <c r="L1252" s="86" t="s">
        <v>1246</v>
      </c>
      <c r="M1252" s="531" t="s">
        <v>1247</v>
      </c>
      <c r="N1252" s="532"/>
      <c r="O1252" s="533"/>
    </row>
    <row r="1253" spans="1:15" x14ac:dyDescent="0.2">
      <c r="A1253" s="487"/>
      <c r="B1253" s="143" t="s">
        <v>1306</v>
      </c>
      <c r="C1253" s="144"/>
      <c r="D1253" s="145"/>
      <c r="E1253" s="146"/>
      <c r="F1253" s="145"/>
      <c r="G1253" s="147"/>
      <c r="H1253" s="534" t="s">
        <v>1249</v>
      </c>
      <c r="I1253" s="535"/>
      <c r="J1253" s="534" t="s">
        <v>1249</v>
      </c>
      <c r="K1253" s="535"/>
      <c r="L1253" s="148" t="s">
        <v>1250</v>
      </c>
      <c r="M1253" s="149" t="s">
        <v>1251</v>
      </c>
      <c r="N1253" s="150"/>
      <c r="O1253" s="151"/>
    </row>
    <row r="1254" spans="1:15" x14ac:dyDescent="0.2">
      <c r="A1254" s="487"/>
      <c r="B1254" s="143"/>
      <c r="C1254" s="144"/>
      <c r="D1254" s="145"/>
      <c r="E1254" s="146"/>
      <c r="F1254" s="145"/>
      <c r="G1254" s="147"/>
      <c r="H1254" s="534" t="s">
        <v>1252</v>
      </c>
      <c r="I1254" s="535"/>
      <c r="J1254" s="534" t="s">
        <v>1252</v>
      </c>
      <c r="K1254" s="535"/>
      <c r="L1254" s="148" t="s">
        <v>1253</v>
      </c>
      <c r="M1254" s="152"/>
      <c r="N1254" s="153"/>
      <c r="O1254" s="154"/>
    </row>
    <row r="1255" spans="1:15" x14ac:dyDescent="0.2">
      <c r="A1255" s="487"/>
      <c r="B1255" s="143"/>
      <c r="C1255" s="144"/>
      <c r="D1255" s="145"/>
      <c r="E1255" s="146"/>
      <c r="F1255" s="145"/>
      <c r="G1255" s="147"/>
      <c r="H1255" s="534" t="s">
        <v>95</v>
      </c>
      <c r="I1255" s="535"/>
      <c r="J1255" s="536" t="s">
        <v>97</v>
      </c>
      <c r="K1255" s="537"/>
      <c r="L1255" s="148" t="s">
        <v>866</v>
      </c>
      <c r="M1255" s="538" t="s">
        <v>1254</v>
      </c>
      <c r="N1255" s="539"/>
      <c r="O1255" s="540"/>
    </row>
    <row r="1256" spans="1:15" x14ac:dyDescent="0.2">
      <c r="A1256" s="476"/>
      <c r="B1256" s="155"/>
      <c r="C1256" s="156"/>
      <c r="D1256" s="157"/>
      <c r="E1256" s="158"/>
      <c r="F1256" s="157"/>
      <c r="G1256" s="159"/>
      <c r="H1256" s="160">
        <f>+C1252</f>
        <v>1155</v>
      </c>
      <c r="I1256" s="161" t="s">
        <v>96</v>
      </c>
      <c r="J1256" s="160">
        <f>+C1252</f>
        <v>1155</v>
      </c>
      <c r="K1256" s="161" t="s">
        <v>96</v>
      </c>
      <c r="L1256" s="162"/>
      <c r="M1256" s="164" t="s">
        <v>1263</v>
      </c>
      <c r="N1256" s="165" t="s">
        <v>1256</v>
      </c>
      <c r="O1256" s="166" t="s">
        <v>1257</v>
      </c>
    </row>
    <row r="1257" spans="1:15" x14ac:dyDescent="0.2">
      <c r="A1257" s="475">
        <v>40</v>
      </c>
      <c r="B1257" s="138" t="s">
        <v>198</v>
      </c>
      <c r="C1257" s="139">
        <v>1155</v>
      </c>
      <c r="D1257" s="140" t="s">
        <v>96</v>
      </c>
      <c r="E1257" s="141">
        <f>+C1257</f>
        <v>1155</v>
      </c>
      <c r="F1257" s="140" t="s">
        <v>96</v>
      </c>
      <c r="G1257" s="142" t="s">
        <v>762</v>
      </c>
      <c r="H1257" s="529" t="s">
        <v>1245</v>
      </c>
      <c r="I1257" s="530"/>
      <c r="J1257" s="529" t="s">
        <v>1245</v>
      </c>
      <c r="K1257" s="530"/>
      <c r="L1257" s="86" t="s">
        <v>1246</v>
      </c>
      <c r="M1257" s="531" t="s">
        <v>1247</v>
      </c>
      <c r="N1257" s="532"/>
      <c r="O1257" s="533"/>
    </row>
    <row r="1258" spans="1:15" x14ac:dyDescent="0.2">
      <c r="A1258" s="487"/>
      <c r="B1258" s="143" t="s">
        <v>1307</v>
      </c>
      <c r="C1258" s="144"/>
      <c r="D1258" s="145"/>
      <c r="E1258" s="146"/>
      <c r="F1258" s="145"/>
      <c r="G1258" s="147"/>
      <c r="H1258" s="534" t="s">
        <v>1249</v>
      </c>
      <c r="I1258" s="535"/>
      <c r="J1258" s="534" t="s">
        <v>1249</v>
      </c>
      <c r="K1258" s="535"/>
      <c r="L1258" s="148" t="s">
        <v>1250</v>
      </c>
      <c r="M1258" s="149" t="s">
        <v>1251</v>
      </c>
      <c r="N1258" s="150"/>
      <c r="O1258" s="151"/>
    </row>
    <row r="1259" spans="1:15" x14ac:dyDescent="0.2">
      <c r="A1259" s="487"/>
      <c r="B1259" s="143"/>
      <c r="C1259" s="144"/>
      <c r="D1259" s="145"/>
      <c r="E1259" s="146"/>
      <c r="F1259" s="145"/>
      <c r="G1259" s="147"/>
      <c r="H1259" s="534" t="s">
        <v>1252</v>
      </c>
      <c r="I1259" s="535"/>
      <c r="J1259" s="534" t="s">
        <v>1252</v>
      </c>
      <c r="K1259" s="535"/>
      <c r="L1259" s="148" t="s">
        <v>1253</v>
      </c>
      <c r="M1259" s="152"/>
      <c r="N1259" s="153"/>
      <c r="O1259" s="154"/>
    </row>
    <row r="1260" spans="1:15" x14ac:dyDescent="0.2">
      <c r="A1260" s="487"/>
      <c r="B1260" s="143"/>
      <c r="C1260" s="144"/>
      <c r="D1260" s="145"/>
      <c r="E1260" s="146"/>
      <c r="F1260" s="145"/>
      <c r="G1260" s="147"/>
      <c r="H1260" s="534" t="s">
        <v>95</v>
      </c>
      <c r="I1260" s="535"/>
      <c r="J1260" s="536" t="s">
        <v>97</v>
      </c>
      <c r="K1260" s="537"/>
      <c r="L1260" s="148" t="s">
        <v>866</v>
      </c>
      <c r="M1260" s="538" t="s">
        <v>1254</v>
      </c>
      <c r="N1260" s="539"/>
      <c r="O1260" s="540"/>
    </row>
    <row r="1261" spans="1:15" x14ac:dyDescent="0.2">
      <c r="A1261" s="476"/>
      <c r="B1261" s="155"/>
      <c r="C1261" s="156"/>
      <c r="D1261" s="157"/>
      <c r="E1261" s="158"/>
      <c r="F1261" s="157"/>
      <c r="G1261" s="159"/>
      <c r="H1261" s="160">
        <f>+C1257</f>
        <v>1155</v>
      </c>
      <c r="I1261" s="161" t="s">
        <v>96</v>
      </c>
      <c r="J1261" s="160">
        <f>+C1257</f>
        <v>1155</v>
      </c>
      <c r="K1261" s="161" t="s">
        <v>96</v>
      </c>
      <c r="L1261" s="162"/>
      <c r="M1261" s="164" t="s">
        <v>1263</v>
      </c>
      <c r="N1261" s="165" t="s">
        <v>1256</v>
      </c>
      <c r="O1261" s="166" t="s">
        <v>1257</v>
      </c>
    </row>
    <row r="1262" spans="1:15" x14ac:dyDescent="0.2">
      <c r="A1262" s="475">
        <v>41</v>
      </c>
      <c r="B1262" s="138" t="s">
        <v>198</v>
      </c>
      <c r="C1262" s="139">
        <v>1155</v>
      </c>
      <c r="D1262" s="140" t="s">
        <v>96</v>
      </c>
      <c r="E1262" s="141">
        <f>+C1262</f>
        <v>1155</v>
      </c>
      <c r="F1262" s="140" t="s">
        <v>96</v>
      </c>
      <c r="G1262" s="142" t="s">
        <v>762</v>
      </c>
      <c r="H1262" s="529" t="s">
        <v>1245</v>
      </c>
      <c r="I1262" s="530"/>
      <c r="J1262" s="529" t="s">
        <v>1245</v>
      </c>
      <c r="K1262" s="530"/>
      <c r="L1262" s="86" t="s">
        <v>1246</v>
      </c>
      <c r="M1262" s="531" t="s">
        <v>1247</v>
      </c>
      <c r="N1262" s="532"/>
      <c r="O1262" s="533"/>
    </row>
    <row r="1263" spans="1:15" x14ac:dyDescent="0.2">
      <c r="A1263" s="487"/>
      <c r="B1263" s="143" t="s">
        <v>1275</v>
      </c>
      <c r="C1263" s="144"/>
      <c r="D1263" s="145"/>
      <c r="E1263" s="146"/>
      <c r="F1263" s="145"/>
      <c r="G1263" s="147"/>
      <c r="H1263" s="534" t="s">
        <v>1249</v>
      </c>
      <c r="I1263" s="535"/>
      <c r="J1263" s="534" t="s">
        <v>1249</v>
      </c>
      <c r="K1263" s="535"/>
      <c r="L1263" s="148" t="s">
        <v>1250</v>
      </c>
      <c r="M1263" s="149" t="s">
        <v>1251</v>
      </c>
      <c r="N1263" s="150"/>
      <c r="O1263" s="151"/>
    </row>
    <row r="1264" spans="1:15" x14ac:dyDescent="0.2">
      <c r="A1264" s="487"/>
      <c r="B1264" s="143"/>
      <c r="C1264" s="144"/>
      <c r="D1264" s="145"/>
      <c r="E1264" s="146"/>
      <c r="F1264" s="145"/>
      <c r="G1264" s="147"/>
      <c r="H1264" s="534" t="s">
        <v>1252</v>
      </c>
      <c r="I1264" s="535"/>
      <c r="J1264" s="534" t="s">
        <v>1252</v>
      </c>
      <c r="K1264" s="535"/>
      <c r="L1264" s="148" t="s">
        <v>1253</v>
      </c>
      <c r="M1264" s="152"/>
      <c r="N1264" s="153"/>
      <c r="O1264" s="154"/>
    </row>
    <row r="1265" spans="1:15" x14ac:dyDescent="0.2">
      <c r="A1265" s="487"/>
      <c r="B1265" s="143"/>
      <c r="C1265" s="144"/>
      <c r="D1265" s="145"/>
      <c r="E1265" s="146"/>
      <c r="F1265" s="145"/>
      <c r="G1265" s="147"/>
      <c r="H1265" s="534" t="s">
        <v>95</v>
      </c>
      <c r="I1265" s="535"/>
      <c r="J1265" s="536" t="s">
        <v>97</v>
      </c>
      <c r="K1265" s="537"/>
      <c r="L1265" s="148" t="s">
        <v>866</v>
      </c>
      <c r="M1265" s="538" t="s">
        <v>1254</v>
      </c>
      <c r="N1265" s="539"/>
      <c r="O1265" s="540"/>
    </row>
    <row r="1266" spans="1:15" x14ac:dyDescent="0.2">
      <c r="A1266" s="476"/>
      <c r="B1266" s="155"/>
      <c r="C1266" s="156"/>
      <c r="D1266" s="157"/>
      <c r="E1266" s="158"/>
      <c r="F1266" s="157"/>
      <c r="G1266" s="159"/>
      <c r="H1266" s="160">
        <f>+C1262</f>
        <v>1155</v>
      </c>
      <c r="I1266" s="161" t="s">
        <v>96</v>
      </c>
      <c r="J1266" s="160">
        <f>+C1262</f>
        <v>1155</v>
      </c>
      <c r="K1266" s="161" t="s">
        <v>96</v>
      </c>
      <c r="L1266" s="162"/>
      <c r="M1266" s="164" t="s">
        <v>1263</v>
      </c>
      <c r="N1266" s="165" t="s">
        <v>1256</v>
      </c>
      <c r="O1266" s="166" t="s">
        <v>1257</v>
      </c>
    </row>
    <row r="1267" spans="1:15" x14ac:dyDescent="0.2">
      <c r="A1267" s="475">
        <v>42</v>
      </c>
      <c r="B1267" s="138" t="s">
        <v>99</v>
      </c>
      <c r="C1267" s="139">
        <f>2200+720+285+500+120</f>
        <v>3825</v>
      </c>
      <c r="D1267" s="140" t="s">
        <v>96</v>
      </c>
      <c r="E1267" s="141">
        <f>+C1267</f>
        <v>3825</v>
      </c>
      <c r="F1267" s="140" t="s">
        <v>96</v>
      </c>
      <c r="G1267" s="142" t="s">
        <v>762</v>
      </c>
      <c r="H1267" s="549" t="s">
        <v>1281</v>
      </c>
      <c r="I1267" s="550"/>
      <c r="J1267" s="549" t="str">
        <f>H1267</f>
        <v>ร้านเอกนารถ</v>
      </c>
      <c r="K1267" s="550"/>
      <c r="L1267" s="86" t="s">
        <v>1246</v>
      </c>
      <c r="M1267" s="531" t="s">
        <v>1247</v>
      </c>
      <c r="N1267" s="532"/>
      <c r="O1267" s="533"/>
    </row>
    <row r="1268" spans="1:15" x14ac:dyDescent="0.2">
      <c r="A1268" s="487"/>
      <c r="B1268" s="143" t="s">
        <v>1308</v>
      </c>
      <c r="C1268" s="144"/>
      <c r="D1268" s="145"/>
      <c r="E1268" s="146"/>
      <c r="F1268" s="145"/>
      <c r="G1268" s="147"/>
      <c r="H1268" s="534"/>
      <c r="I1268" s="535"/>
      <c r="J1268" s="534"/>
      <c r="K1268" s="535"/>
      <c r="L1268" s="148" t="s">
        <v>1250</v>
      </c>
      <c r="M1268" s="149" t="s">
        <v>1251</v>
      </c>
      <c r="N1268" s="150"/>
      <c r="O1268" s="151"/>
    </row>
    <row r="1269" spans="1:15" x14ac:dyDescent="0.2">
      <c r="A1269" s="487"/>
      <c r="B1269" s="143"/>
      <c r="C1269" s="144"/>
      <c r="D1269" s="145"/>
      <c r="E1269" s="146"/>
      <c r="F1269" s="145"/>
      <c r="G1269" s="147"/>
      <c r="H1269" s="534"/>
      <c r="I1269" s="535"/>
      <c r="J1269" s="534"/>
      <c r="K1269" s="535"/>
      <c r="L1269" s="148" t="s">
        <v>1253</v>
      </c>
      <c r="M1269" s="152"/>
      <c r="N1269" s="153"/>
      <c r="O1269" s="154"/>
    </row>
    <row r="1270" spans="1:15" x14ac:dyDescent="0.2">
      <c r="A1270" s="487"/>
      <c r="B1270" s="143"/>
      <c r="C1270" s="144"/>
      <c r="D1270" s="145"/>
      <c r="E1270" s="146"/>
      <c r="F1270" s="145"/>
      <c r="G1270" s="147"/>
      <c r="H1270" s="534" t="s">
        <v>95</v>
      </c>
      <c r="I1270" s="535"/>
      <c r="J1270" s="536" t="s">
        <v>97</v>
      </c>
      <c r="K1270" s="537"/>
      <c r="L1270" s="148" t="s">
        <v>866</v>
      </c>
      <c r="M1270" s="538" t="s">
        <v>1254</v>
      </c>
      <c r="N1270" s="539"/>
      <c r="O1270" s="540"/>
    </row>
    <row r="1271" spans="1:15" x14ac:dyDescent="0.2">
      <c r="A1271" s="476"/>
      <c r="B1271" s="155"/>
      <c r="C1271" s="156"/>
      <c r="D1271" s="157"/>
      <c r="E1271" s="158"/>
      <c r="F1271" s="157"/>
      <c r="G1271" s="159"/>
      <c r="H1271" s="160">
        <f>+C1267</f>
        <v>3825</v>
      </c>
      <c r="I1271" s="161" t="s">
        <v>96</v>
      </c>
      <c r="J1271" s="160">
        <f>+C1267</f>
        <v>3825</v>
      </c>
      <c r="K1271" s="161" t="s">
        <v>96</v>
      </c>
      <c r="L1271" s="162"/>
      <c r="M1271" s="164" t="s">
        <v>1263</v>
      </c>
      <c r="N1271" s="165" t="s">
        <v>1256</v>
      </c>
      <c r="O1271" s="166" t="s">
        <v>1257</v>
      </c>
    </row>
    <row r="1272" spans="1:15" x14ac:dyDescent="0.2">
      <c r="A1272" s="475">
        <v>43</v>
      </c>
      <c r="B1272" s="138" t="s">
        <v>1282</v>
      </c>
      <c r="C1272" s="139">
        <v>3210</v>
      </c>
      <c r="D1272" s="140" t="s">
        <v>96</v>
      </c>
      <c r="E1272" s="141">
        <f>+C1272</f>
        <v>3210</v>
      </c>
      <c r="F1272" s="140" t="s">
        <v>96</v>
      </c>
      <c r="G1272" s="142" t="s">
        <v>762</v>
      </c>
      <c r="H1272" s="549" t="s">
        <v>1283</v>
      </c>
      <c r="I1272" s="550"/>
      <c r="J1272" s="549" t="str">
        <f>H1272</f>
        <v>ร้านธนาธิป คอนกรีต</v>
      </c>
      <c r="K1272" s="550"/>
      <c r="L1272" s="86" t="s">
        <v>1246</v>
      </c>
      <c r="M1272" s="531" t="s">
        <v>1247</v>
      </c>
      <c r="N1272" s="532"/>
      <c r="O1272" s="533"/>
    </row>
    <row r="1273" spans="1:15" x14ac:dyDescent="0.2">
      <c r="A1273" s="487"/>
      <c r="B1273" s="143"/>
      <c r="C1273" s="144"/>
      <c r="D1273" s="145"/>
      <c r="E1273" s="146"/>
      <c r="F1273" s="145"/>
      <c r="G1273" s="147"/>
      <c r="H1273" s="534"/>
      <c r="I1273" s="535"/>
      <c r="J1273" s="534"/>
      <c r="K1273" s="535"/>
      <c r="L1273" s="148" t="s">
        <v>1250</v>
      </c>
      <c r="M1273" s="149" t="s">
        <v>1251</v>
      </c>
      <c r="N1273" s="150"/>
      <c r="O1273" s="151"/>
    </row>
    <row r="1274" spans="1:15" x14ac:dyDescent="0.2">
      <c r="A1274" s="487"/>
      <c r="B1274" s="143"/>
      <c r="C1274" s="144"/>
      <c r="D1274" s="145"/>
      <c r="E1274" s="146"/>
      <c r="F1274" s="145"/>
      <c r="G1274" s="147"/>
      <c r="H1274" s="534"/>
      <c r="I1274" s="535"/>
      <c r="J1274" s="534"/>
      <c r="K1274" s="535"/>
      <c r="L1274" s="148" t="s">
        <v>1253</v>
      </c>
      <c r="M1274" s="152"/>
      <c r="N1274" s="153"/>
      <c r="O1274" s="154"/>
    </row>
    <row r="1275" spans="1:15" x14ac:dyDescent="0.2">
      <c r="A1275" s="487"/>
      <c r="B1275" s="143"/>
      <c r="C1275" s="144"/>
      <c r="D1275" s="145"/>
      <c r="E1275" s="146"/>
      <c r="F1275" s="145"/>
      <c r="G1275" s="147"/>
      <c r="H1275" s="534" t="s">
        <v>95</v>
      </c>
      <c r="I1275" s="535"/>
      <c r="J1275" s="536" t="s">
        <v>97</v>
      </c>
      <c r="K1275" s="537"/>
      <c r="L1275" s="148" t="s">
        <v>866</v>
      </c>
      <c r="M1275" s="538" t="s">
        <v>1254</v>
      </c>
      <c r="N1275" s="539"/>
      <c r="O1275" s="540"/>
    </row>
    <row r="1276" spans="1:15" x14ac:dyDescent="0.2">
      <c r="A1276" s="476"/>
      <c r="B1276" s="155"/>
      <c r="C1276" s="156"/>
      <c r="D1276" s="157"/>
      <c r="E1276" s="158"/>
      <c r="F1276" s="157"/>
      <c r="G1276" s="159"/>
      <c r="H1276" s="160">
        <f>+C1272</f>
        <v>3210</v>
      </c>
      <c r="I1276" s="161" t="s">
        <v>96</v>
      </c>
      <c r="J1276" s="160">
        <f>+C1272</f>
        <v>3210</v>
      </c>
      <c r="K1276" s="161" t="s">
        <v>96</v>
      </c>
      <c r="L1276" s="162"/>
      <c r="M1276" s="164" t="s">
        <v>1263</v>
      </c>
      <c r="N1276" s="165" t="s">
        <v>1256</v>
      </c>
      <c r="O1276" s="166" t="s">
        <v>1257</v>
      </c>
    </row>
    <row r="1277" spans="1:15" x14ac:dyDescent="0.2">
      <c r="A1277" s="475">
        <v>44</v>
      </c>
      <c r="B1277" s="113" t="s">
        <v>1280</v>
      </c>
      <c r="C1277" s="168">
        <v>180</v>
      </c>
      <c r="D1277" s="169" t="s">
        <v>96</v>
      </c>
      <c r="E1277" s="170">
        <f>+C1277</f>
        <v>180</v>
      </c>
      <c r="F1277" s="169" t="s">
        <v>96</v>
      </c>
      <c r="G1277" s="171" t="s">
        <v>762</v>
      </c>
      <c r="H1277" s="512" t="s">
        <v>1303</v>
      </c>
      <c r="I1277" s="513"/>
      <c r="J1277" s="512" t="str">
        <f>H1277</f>
        <v>ร้านอำนวยยนต์</v>
      </c>
      <c r="K1277" s="513"/>
      <c r="L1277" s="172" t="s">
        <v>1246</v>
      </c>
      <c r="M1277" s="546" t="s">
        <v>1247</v>
      </c>
      <c r="N1277" s="547"/>
      <c r="O1277" s="548"/>
    </row>
    <row r="1278" spans="1:15" x14ac:dyDescent="0.2">
      <c r="A1278" s="487"/>
      <c r="B1278" s="113" t="s">
        <v>1272</v>
      </c>
      <c r="C1278" s="173"/>
      <c r="D1278" s="115"/>
      <c r="E1278" s="114"/>
      <c r="F1278" s="115"/>
      <c r="G1278" s="116"/>
      <c r="H1278" s="517"/>
      <c r="I1278" s="518"/>
      <c r="J1278" s="517"/>
      <c r="K1278" s="518"/>
      <c r="L1278" s="117" t="s">
        <v>1250</v>
      </c>
      <c r="M1278" s="118" t="s">
        <v>1251</v>
      </c>
      <c r="N1278" s="119"/>
      <c r="O1278" s="120"/>
    </row>
    <row r="1279" spans="1:15" x14ac:dyDescent="0.2">
      <c r="A1279" s="487"/>
      <c r="B1279" s="113"/>
      <c r="C1279" s="173"/>
      <c r="D1279" s="115"/>
      <c r="E1279" s="114"/>
      <c r="F1279" s="115"/>
      <c r="G1279" s="116"/>
      <c r="H1279" s="517"/>
      <c r="I1279" s="518"/>
      <c r="J1279" s="517"/>
      <c r="K1279" s="518"/>
      <c r="L1279" s="117" t="s">
        <v>1253</v>
      </c>
      <c r="M1279" s="121"/>
      <c r="N1279" s="122"/>
      <c r="O1279" s="123"/>
    </row>
    <row r="1280" spans="1:15" x14ac:dyDescent="0.2">
      <c r="A1280" s="487"/>
      <c r="B1280" s="113"/>
      <c r="C1280" s="173"/>
      <c r="D1280" s="115"/>
      <c r="E1280" s="114"/>
      <c r="F1280" s="115"/>
      <c r="G1280" s="116"/>
      <c r="H1280" s="517" t="s">
        <v>95</v>
      </c>
      <c r="I1280" s="518"/>
      <c r="J1280" s="519" t="s">
        <v>97</v>
      </c>
      <c r="K1280" s="520"/>
      <c r="L1280" s="117" t="s">
        <v>866</v>
      </c>
      <c r="M1280" s="521" t="s">
        <v>1254</v>
      </c>
      <c r="N1280" s="522"/>
      <c r="O1280" s="523"/>
    </row>
    <row r="1281" spans="1:15" x14ac:dyDescent="0.2">
      <c r="A1281" s="476"/>
      <c r="B1281" s="124"/>
      <c r="C1281" s="174"/>
      <c r="D1281" s="126"/>
      <c r="E1281" s="125"/>
      <c r="F1281" s="126"/>
      <c r="G1281" s="127"/>
      <c r="H1281" s="128">
        <f>+C1277</f>
        <v>180</v>
      </c>
      <c r="I1281" s="129" t="s">
        <v>96</v>
      </c>
      <c r="J1281" s="128">
        <f>+C1277</f>
        <v>180</v>
      </c>
      <c r="K1281" s="129" t="s">
        <v>96</v>
      </c>
      <c r="L1281" s="130"/>
      <c r="M1281" s="131" t="s">
        <v>1263</v>
      </c>
      <c r="N1281" s="132" t="s">
        <v>1256</v>
      </c>
      <c r="O1281" s="163" t="s">
        <v>1257</v>
      </c>
    </row>
    <row r="1282" spans="1:15" x14ac:dyDescent="0.2">
      <c r="A1282" s="475">
        <v>45</v>
      </c>
      <c r="B1282" s="113" t="s">
        <v>1280</v>
      </c>
      <c r="C1282" s="168">
        <v>100</v>
      </c>
      <c r="D1282" s="169" t="s">
        <v>96</v>
      </c>
      <c r="E1282" s="170">
        <f>+C1282</f>
        <v>100</v>
      </c>
      <c r="F1282" s="169" t="s">
        <v>96</v>
      </c>
      <c r="G1282" s="171" t="s">
        <v>762</v>
      </c>
      <c r="H1282" s="512" t="s">
        <v>1298</v>
      </c>
      <c r="I1282" s="513"/>
      <c r="J1282" s="512" t="str">
        <f>H1282</f>
        <v>ร้านอู่ช่างป๊อก</v>
      </c>
      <c r="K1282" s="513"/>
      <c r="L1282" s="172" t="s">
        <v>1246</v>
      </c>
      <c r="M1282" s="546" t="s">
        <v>1247</v>
      </c>
      <c r="N1282" s="547"/>
      <c r="O1282" s="548"/>
    </row>
    <row r="1283" spans="1:15" x14ac:dyDescent="0.2">
      <c r="A1283" s="487"/>
      <c r="B1283" s="143" t="s">
        <v>1273</v>
      </c>
      <c r="C1283" s="173"/>
      <c r="D1283" s="115"/>
      <c r="E1283" s="114"/>
      <c r="F1283" s="115"/>
      <c r="G1283" s="116"/>
      <c r="H1283" s="517"/>
      <c r="I1283" s="518"/>
      <c r="J1283" s="517"/>
      <c r="K1283" s="518"/>
      <c r="L1283" s="117" t="s">
        <v>1250</v>
      </c>
      <c r="M1283" s="118" t="s">
        <v>1251</v>
      </c>
      <c r="N1283" s="119"/>
      <c r="O1283" s="120"/>
    </row>
    <row r="1284" spans="1:15" x14ac:dyDescent="0.2">
      <c r="A1284" s="487"/>
      <c r="B1284" s="113"/>
      <c r="C1284" s="173"/>
      <c r="D1284" s="115"/>
      <c r="E1284" s="114"/>
      <c r="F1284" s="115"/>
      <c r="G1284" s="116"/>
      <c r="H1284" s="517"/>
      <c r="I1284" s="518"/>
      <c r="J1284" s="517"/>
      <c r="K1284" s="518"/>
      <c r="L1284" s="117" t="s">
        <v>1253</v>
      </c>
      <c r="M1284" s="121"/>
      <c r="N1284" s="122"/>
      <c r="O1284" s="123"/>
    </row>
    <row r="1285" spans="1:15" x14ac:dyDescent="0.2">
      <c r="A1285" s="487"/>
      <c r="B1285" s="113"/>
      <c r="C1285" s="173"/>
      <c r="D1285" s="115"/>
      <c r="E1285" s="114"/>
      <c r="F1285" s="115"/>
      <c r="G1285" s="116"/>
      <c r="H1285" s="517" t="s">
        <v>95</v>
      </c>
      <c r="I1285" s="518"/>
      <c r="J1285" s="519" t="s">
        <v>97</v>
      </c>
      <c r="K1285" s="520"/>
      <c r="L1285" s="117" t="s">
        <v>866</v>
      </c>
      <c r="M1285" s="521" t="s">
        <v>1254</v>
      </c>
      <c r="N1285" s="522"/>
      <c r="O1285" s="523"/>
    </row>
    <row r="1286" spans="1:15" x14ac:dyDescent="0.2">
      <c r="A1286" s="476"/>
      <c r="B1286" s="124"/>
      <c r="C1286" s="174"/>
      <c r="D1286" s="126"/>
      <c r="E1286" s="125"/>
      <c r="F1286" s="126"/>
      <c r="G1286" s="127"/>
      <c r="H1286" s="128">
        <f>+C1282</f>
        <v>100</v>
      </c>
      <c r="I1286" s="129" t="s">
        <v>96</v>
      </c>
      <c r="J1286" s="128">
        <f>+C1282</f>
        <v>100</v>
      </c>
      <c r="K1286" s="129" t="s">
        <v>96</v>
      </c>
      <c r="L1286" s="130"/>
      <c r="M1286" s="131" t="s">
        <v>1263</v>
      </c>
      <c r="N1286" s="132" t="s">
        <v>1256</v>
      </c>
      <c r="O1286" s="163" t="s">
        <v>1257</v>
      </c>
    </row>
    <row r="1287" spans="1:15" x14ac:dyDescent="0.2">
      <c r="A1287" s="475">
        <v>46</v>
      </c>
      <c r="B1287" s="113" t="s">
        <v>1309</v>
      </c>
      <c r="C1287" s="168">
        <v>750</v>
      </c>
      <c r="D1287" s="169" t="s">
        <v>96</v>
      </c>
      <c r="E1287" s="170">
        <f>+C1287</f>
        <v>750</v>
      </c>
      <c r="F1287" s="169" t="s">
        <v>96</v>
      </c>
      <c r="G1287" s="171" t="s">
        <v>762</v>
      </c>
      <c r="H1287" s="512" t="s">
        <v>1283</v>
      </c>
      <c r="I1287" s="513"/>
      <c r="J1287" s="512" t="str">
        <f>H1287</f>
        <v>ร้านธนาธิป คอนกรีต</v>
      </c>
      <c r="K1287" s="513"/>
      <c r="L1287" s="172" t="s">
        <v>1246</v>
      </c>
      <c r="M1287" s="546" t="s">
        <v>1247</v>
      </c>
      <c r="N1287" s="547"/>
      <c r="O1287" s="548"/>
    </row>
    <row r="1288" spans="1:15" x14ac:dyDescent="0.2">
      <c r="A1288" s="487"/>
      <c r="B1288" s="113"/>
      <c r="C1288" s="173"/>
      <c r="D1288" s="115"/>
      <c r="E1288" s="114"/>
      <c r="F1288" s="115"/>
      <c r="G1288" s="116"/>
      <c r="H1288" s="517"/>
      <c r="I1288" s="518"/>
      <c r="J1288" s="517"/>
      <c r="K1288" s="518"/>
      <c r="L1288" s="117" t="s">
        <v>1250</v>
      </c>
      <c r="M1288" s="118" t="s">
        <v>1251</v>
      </c>
      <c r="N1288" s="119"/>
      <c r="O1288" s="120"/>
    </row>
    <row r="1289" spans="1:15" x14ac:dyDescent="0.2">
      <c r="A1289" s="487"/>
      <c r="B1289" s="113"/>
      <c r="C1289" s="173"/>
      <c r="D1289" s="115"/>
      <c r="E1289" s="114"/>
      <c r="F1289" s="115"/>
      <c r="G1289" s="116"/>
      <c r="H1289" s="517"/>
      <c r="I1289" s="518"/>
      <c r="J1289" s="517"/>
      <c r="K1289" s="518"/>
      <c r="L1289" s="117" t="s">
        <v>1253</v>
      </c>
      <c r="M1289" s="121"/>
      <c r="N1289" s="122"/>
      <c r="O1289" s="123"/>
    </row>
    <row r="1290" spans="1:15" x14ac:dyDescent="0.2">
      <c r="A1290" s="487"/>
      <c r="B1290" s="113"/>
      <c r="C1290" s="173"/>
      <c r="D1290" s="115"/>
      <c r="E1290" s="114"/>
      <c r="F1290" s="115"/>
      <c r="G1290" s="116"/>
      <c r="H1290" s="517" t="s">
        <v>95</v>
      </c>
      <c r="I1290" s="518"/>
      <c r="J1290" s="519" t="s">
        <v>97</v>
      </c>
      <c r="K1290" s="520"/>
      <c r="L1290" s="117" t="s">
        <v>866</v>
      </c>
      <c r="M1290" s="521" t="s">
        <v>1254</v>
      </c>
      <c r="N1290" s="522"/>
      <c r="O1290" s="523"/>
    </row>
    <row r="1291" spans="1:15" x14ac:dyDescent="0.2">
      <c r="A1291" s="476"/>
      <c r="B1291" s="124"/>
      <c r="C1291" s="174"/>
      <c r="D1291" s="126"/>
      <c r="E1291" s="125"/>
      <c r="F1291" s="126"/>
      <c r="G1291" s="127"/>
      <c r="H1291" s="128">
        <f>+C1287</f>
        <v>750</v>
      </c>
      <c r="I1291" s="129" t="s">
        <v>96</v>
      </c>
      <c r="J1291" s="128">
        <f>+C1287</f>
        <v>750</v>
      </c>
      <c r="K1291" s="129" t="s">
        <v>96</v>
      </c>
      <c r="L1291" s="130"/>
      <c r="M1291" s="131" t="s">
        <v>1263</v>
      </c>
      <c r="N1291" s="132" t="s">
        <v>1256</v>
      </c>
      <c r="O1291" s="163" t="s">
        <v>1257</v>
      </c>
    </row>
    <row r="1292" spans="1:15" x14ac:dyDescent="0.2">
      <c r="A1292" s="475">
        <v>47</v>
      </c>
      <c r="B1292" s="113" t="s">
        <v>1280</v>
      </c>
      <c r="C1292" s="168">
        <v>3100</v>
      </c>
      <c r="D1292" s="169" t="s">
        <v>96</v>
      </c>
      <c r="E1292" s="170">
        <f>+C1292</f>
        <v>3100</v>
      </c>
      <c r="F1292" s="169" t="s">
        <v>96</v>
      </c>
      <c r="G1292" s="171" t="s">
        <v>762</v>
      </c>
      <c r="H1292" s="512" t="s">
        <v>1291</v>
      </c>
      <c r="I1292" s="513"/>
      <c r="J1292" s="512" t="str">
        <f>H1292</f>
        <v>ร้านลานสักวิทยุ</v>
      </c>
      <c r="K1292" s="513"/>
      <c r="L1292" s="172" t="s">
        <v>1246</v>
      </c>
      <c r="M1292" s="546" t="s">
        <v>1247</v>
      </c>
      <c r="N1292" s="547"/>
      <c r="O1292" s="548"/>
    </row>
    <row r="1293" spans="1:15" x14ac:dyDescent="0.2">
      <c r="A1293" s="487"/>
      <c r="B1293" s="113" t="s">
        <v>1270</v>
      </c>
      <c r="C1293" s="173"/>
      <c r="D1293" s="115"/>
      <c r="E1293" s="114"/>
      <c r="F1293" s="115"/>
      <c r="G1293" s="116"/>
      <c r="H1293" s="517"/>
      <c r="I1293" s="518"/>
      <c r="J1293" s="517"/>
      <c r="K1293" s="518"/>
      <c r="L1293" s="117" t="s">
        <v>1250</v>
      </c>
      <c r="M1293" s="118" t="s">
        <v>1251</v>
      </c>
      <c r="N1293" s="119"/>
      <c r="O1293" s="120"/>
    </row>
    <row r="1294" spans="1:15" x14ac:dyDescent="0.2">
      <c r="A1294" s="487"/>
      <c r="B1294" s="113"/>
      <c r="C1294" s="173"/>
      <c r="D1294" s="115"/>
      <c r="E1294" s="114"/>
      <c r="F1294" s="115"/>
      <c r="G1294" s="116"/>
      <c r="H1294" s="517"/>
      <c r="I1294" s="518"/>
      <c r="J1294" s="517"/>
      <c r="K1294" s="518"/>
      <c r="L1294" s="117" t="s">
        <v>1253</v>
      </c>
      <c r="M1294" s="121"/>
      <c r="N1294" s="122"/>
      <c r="O1294" s="123"/>
    </row>
    <row r="1295" spans="1:15" x14ac:dyDescent="0.2">
      <c r="A1295" s="487"/>
      <c r="B1295" s="113"/>
      <c r="C1295" s="173"/>
      <c r="D1295" s="115"/>
      <c r="E1295" s="114"/>
      <c r="F1295" s="115"/>
      <c r="G1295" s="116"/>
      <c r="H1295" s="517" t="s">
        <v>95</v>
      </c>
      <c r="I1295" s="518"/>
      <c r="J1295" s="519" t="s">
        <v>97</v>
      </c>
      <c r="K1295" s="520"/>
      <c r="L1295" s="117" t="s">
        <v>866</v>
      </c>
      <c r="M1295" s="521" t="s">
        <v>1254</v>
      </c>
      <c r="N1295" s="522"/>
      <c r="O1295" s="523"/>
    </row>
    <row r="1296" spans="1:15" x14ac:dyDescent="0.2">
      <c r="A1296" s="476"/>
      <c r="B1296" s="124"/>
      <c r="C1296" s="174"/>
      <c r="D1296" s="126"/>
      <c r="E1296" s="125"/>
      <c r="F1296" s="126"/>
      <c r="G1296" s="127"/>
      <c r="H1296" s="128">
        <f>+C1292</f>
        <v>3100</v>
      </c>
      <c r="I1296" s="129" t="s">
        <v>96</v>
      </c>
      <c r="J1296" s="128">
        <f>+C1292</f>
        <v>3100</v>
      </c>
      <c r="K1296" s="129" t="s">
        <v>96</v>
      </c>
      <c r="L1296" s="130"/>
      <c r="M1296" s="131" t="s">
        <v>1264</v>
      </c>
      <c r="N1296" s="132" t="s">
        <v>1256</v>
      </c>
      <c r="O1296" s="163" t="s">
        <v>1257</v>
      </c>
    </row>
    <row r="1297" spans="1:15" x14ac:dyDescent="0.2">
      <c r="A1297" s="475">
        <v>48</v>
      </c>
      <c r="B1297" s="138" t="s">
        <v>198</v>
      </c>
      <c r="C1297" s="139">
        <v>2454</v>
      </c>
      <c r="D1297" s="140" t="s">
        <v>96</v>
      </c>
      <c r="E1297" s="141">
        <f>+C1297</f>
        <v>2454</v>
      </c>
      <c r="F1297" s="140" t="s">
        <v>96</v>
      </c>
      <c r="G1297" s="142" t="s">
        <v>762</v>
      </c>
      <c r="H1297" s="529" t="s">
        <v>1245</v>
      </c>
      <c r="I1297" s="530"/>
      <c r="J1297" s="529" t="s">
        <v>1245</v>
      </c>
      <c r="K1297" s="530"/>
      <c r="L1297" s="86" t="s">
        <v>1246</v>
      </c>
      <c r="M1297" s="531" t="s">
        <v>1247</v>
      </c>
      <c r="N1297" s="532"/>
      <c r="O1297" s="533"/>
    </row>
    <row r="1298" spans="1:15" x14ac:dyDescent="0.2">
      <c r="A1298" s="487"/>
      <c r="B1298" s="143" t="s">
        <v>1284</v>
      </c>
      <c r="C1298" s="144"/>
      <c r="D1298" s="145"/>
      <c r="E1298" s="146"/>
      <c r="F1298" s="145"/>
      <c r="G1298" s="147"/>
      <c r="H1298" s="534" t="s">
        <v>1249</v>
      </c>
      <c r="I1298" s="535"/>
      <c r="J1298" s="534" t="s">
        <v>1249</v>
      </c>
      <c r="K1298" s="535"/>
      <c r="L1298" s="148" t="s">
        <v>1250</v>
      </c>
      <c r="M1298" s="149" t="s">
        <v>1251</v>
      </c>
      <c r="N1298" s="150"/>
      <c r="O1298" s="151"/>
    </row>
    <row r="1299" spans="1:15" x14ac:dyDescent="0.2">
      <c r="A1299" s="487"/>
      <c r="B1299" s="143"/>
      <c r="C1299" s="144"/>
      <c r="D1299" s="145"/>
      <c r="E1299" s="146"/>
      <c r="F1299" s="145"/>
      <c r="G1299" s="147"/>
      <c r="H1299" s="534" t="s">
        <v>1252</v>
      </c>
      <c r="I1299" s="535"/>
      <c r="J1299" s="534" t="s">
        <v>1252</v>
      </c>
      <c r="K1299" s="535"/>
      <c r="L1299" s="148" t="s">
        <v>1253</v>
      </c>
      <c r="M1299" s="152"/>
      <c r="N1299" s="153"/>
      <c r="O1299" s="154"/>
    </row>
    <row r="1300" spans="1:15" x14ac:dyDescent="0.2">
      <c r="A1300" s="487"/>
      <c r="B1300" s="143"/>
      <c r="C1300" s="144"/>
      <c r="D1300" s="145"/>
      <c r="E1300" s="146"/>
      <c r="F1300" s="145"/>
      <c r="G1300" s="147"/>
      <c r="H1300" s="534" t="s">
        <v>95</v>
      </c>
      <c r="I1300" s="535"/>
      <c r="J1300" s="536" t="s">
        <v>97</v>
      </c>
      <c r="K1300" s="537"/>
      <c r="L1300" s="148" t="s">
        <v>866</v>
      </c>
      <c r="M1300" s="538" t="s">
        <v>1254</v>
      </c>
      <c r="N1300" s="539"/>
      <c r="O1300" s="540"/>
    </row>
    <row r="1301" spans="1:15" x14ac:dyDescent="0.2">
      <c r="A1301" s="476"/>
      <c r="B1301" s="155"/>
      <c r="C1301" s="156"/>
      <c r="D1301" s="157"/>
      <c r="E1301" s="158"/>
      <c r="F1301" s="157"/>
      <c r="G1301" s="159"/>
      <c r="H1301" s="160">
        <f>+C1297</f>
        <v>2454</v>
      </c>
      <c r="I1301" s="161" t="s">
        <v>96</v>
      </c>
      <c r="J1301" s="160">
        <f>+C1297</f>
        <v>2454</v>
      </c>
      <c r="K1301" s="161" t="s">
        <v>96</v>
      </c>
      <c r="L1301" s="162"/>
      <c r="M1301" s="164" t="s">
        <v>1310</v>
      </c>
      <c r="N1301" s="165" t="s">
        <v>1256</v>
      </c>
      <c r="O1301" s="166" t="s">
        <v>1257</v>
      </c>
    </row>
    <row r="1302" spans="1:15" x14ac:dyDescent="0.2">
      <c r="A1302" s="475">
        <v>49</v>
      </c>
      <c r="B1302" s="138" t="s">
        <v>198</v>
      </c>
      <c r="C1302" s="139">
        <v>2454</v>
      </c>
      <c r="D1302" s="140" t="s">
        <v>96</v>
      </c>
      <c r="E1302" s="141">
        <f>+C1302</f>
        <v>2454</v>
      </c>
      <c r="F1302" s="140" t="s">
        <v>96</v>
      </c>
      <c r="G1302" s="142" t="s">
        <v>762</v>
      </c>
      <c r="H1302" s="529" t="s">
        <v>1245</v>
      </c>
      <c r="I1302" s="530"/>
      <c r="J1302" s="529" t="s">
        <v>1245</v>
      </c>
      <c r="K1302" s="530"/>
      <c r="L1302" s="86" t="s">
        <v>1246</v>
      </c>
      <c r="M1302" s="531" t="s">
        <v>1247</v>
      </c>
      <c r="N1302" s="532"/>
      <c r="O1302" s="533"/>
    </row>
    <row r="1303" spans="1:15" x14ac:dyDescent="0.2">
      <c r="A1303" s="487"/>
      <c r="B1303" s="143" t="s">
        <v>1311</v>
      </c>
      <c r="C1303" s="144"/>
      <c r="D1303" s="145"/>
      <c r="E1303" s="146"/>
      <c r="F1303" s="145"/>
      <c r="G1303" s="147"/>
      <c r="H1303" s="534" t="s">
        <v>1249</v>
      </c>
      <c r="I1303" s="535"/>
      <c r="J1303" s="534" t="s">
        <v>1249</v>
      </c>
      <c r="K1303" s="535"/>
      <c r="L1303" s="148" t="s">
        <v>1250</v>
      </c>
      <c r="M1303" s="149" t="s">
        <v>1251</v>
      </c>
      <c r="N1303" s="150"/>
      <c r="O1303" s="151"/>
    </row>
    <row r="1304" spans="1:15" x14ac:dyDescent="0.2">
      <c r="A1304" s="487"/>
      <c r="B1304" s="143"/>
      <c r="C1304" s="144"/>
      <c r="D1304" s="145"/>
      <c r="E1304" s="146"/>
      <c r="F1304" s="145"/>
      <c r="G1304" s="147"/>
      <c r="H1304" s="534" t="s">
        <v>1252</v>
      </c>
      <c r="I1304" s="535"/>
      <c r="J1304" s="534" t="s">
        <v>1252</v>
      </c>
      <c r="K1304" s="535"/>
      <c r="L1304" s="148" t="s">
        <v>1253</v>
      </c>
      <c r="M1304" s="152"/>
      <c r="N1304" s="153"/>
      <c r="O1304" s="154"/>
    </row>
    <row r="1305" spans="1:15" x14ac:dyDescent="0.2">
      <c r="A1305" s="487"/>
      <c r="B1305" s="143"/>
      <c r="C1305" s="144"/>
      <c r="D1305" s="145"/>
      <c r="E1305" s="146"/>
      <c r="F1305" s="145"/>
      <c r="G1305" s="147"/>
      <c r="H1305" s="534" t="s">
        <v>95</v>
      </c>
      <c r="I1305" s="535"/>
      <c r="J1305" s="536" t="s">
        <v>97</v>
      </c>
      <c r="K1305" s="537"/>
      <c r="L1305" s="148" t="s">
        <v>866</v>
      </c>
      <c r="M1305" s="538" t="s">
        <v>1254</v>
      </c>
      <c r="N1305" s="539"/>
      <c r="O1305" s="540"/>
    </row>
    <row r="1306" spans="1:15" x14ac:dyDescent="0.2">
      <c r="A1306" s="476"/>
      <c r="B1306" s="155"/>
      <c r="C1306" s="156"/>
      <c r="D1306" s="157"/>
      <c r="E1306" s="158"/>
      <c r="F1306" s="157"/>
      <c r="G1306" s="159"/>
      <c r="H1306" s="160">
        <f>+C1302</f>
        <v>2454</v>
      </c>
      <c r="I1306" s="161" t="s">
        <v>96</v>
      </c>
      <c r="J1306" s="160">
        <f>+C1302</f>
        <v>2454</v>
      </c>
      <c r="K1306" s="161" t="s">
        <v>96</v>
      </c>
      <c r="L1306" s="162"/>
      <c r="M1306" s="164" t="s">
        <v>1310</v>
      </c>
      <c r="N1306" s="165" t="s">
        <v>1256</v>
      </c>
      <c r="O1306" s="166" t="s">
        <v>1257</v>
      </c>
    </row>
    <row r="1307" spans="1:15" x14ac:dyDescent="0.2">
      <c r="A1307" s="475">
        <v>50</v>
      </c>
      <c r="B1307" s="138" t="s">
        <v>198</v>
      </c>
      <c r="C1307" s="139">
        <v>1357.02</v>
      </c>
      <c r="D1307" s="140" t="s">
        <v>96</v>
      </c>
      <c r="E1307" s="141">
        <f>+C1307</f>
        <v>1357.02</v>
      </c>
      <c r="F1307" s="140" t="s">
        <v>96</v>
      </c>
      <c r="G1307" s="142" t="s">
        <v>762</v>
      </c>
      <c r="H1307" s="529" t="s">
        <v>1245</v>
      </c>
      <c r="I1307" s="530"/>
      <c r="J1307" s="529" t="s">
        <v>1245</v>
      </c>
      <c r="K1307" s="530"/>
      <c r="L1307" s="86" t="s">
        <v>1246</v>
      </c>
      <c r="M1307" s="531" t="s">
        <v>1247</v>
      </c>
      <c r="N1307" s="532"/>
      <c r="O1307" s="533"/>
    </row>
    <row r="1308" spans="1:15" x14ac:dyDescent="0.2">
      <c r="A1308" s="487"/>
      <c r="B1308" s="143" t="s">
        <v>1271</v>
      </c>
      <c r="C1308" s="144"/>
      <c r="D1308" s="145"/>
      <c r="E1308" s="146"/>
      <c r="F1308" s="145"/>
      <c r="G1308" s="147"/>
      <c r="H1308" s="534" t="s">
        <v>1249</v>
      </c>
      <c r="I1308" s="535"/>
      <c r="J1308" s="534" t="s">
        <v>1249</v>
      </c>
      <c r="K1308" s="535"/>
      <c r="L1308" s="148" t="s">
        <v>1250</v>
      </c>
      <c r="M1308" s="149" t="s">
        <v>1251</v>
      </c>
      <c r="N1308" s="150"/>
      <c r="O1308" s="151"/>
    </row>
    <row r="1309" spans="1:15" x14ac:dyDescent="0.2">
      <c r="A1309" s="487"/>
      <c r="B1309" s="143"/>
      <c r="C1309" s="144"/>
      <c r="D1309" s="145"/>
      <c r="E1309" s="146"/>
      <c r="F1309" s="145"/>
      <c r="G1309" s="147"/>
      <c r="H1309" s="534" t="s">
        <v>1252</v>
      </c>
      <c r="I1309" s="535"/>
      <c r="J1309" s="534" t="s">
        <v>1252</v>
      </c>
      <c r="K1309" s="535"/>
      <c r="L1309" s="148" t="s">
        <v>1253</v>
      </c>
      <c r="M1309" s="152"/>
      <c r="N1309" s="153"/>
      <c r="O1309" s="154"/>
    </row>
    <row r="1310" spans="1:15" x14ac:dyDescent="0.2">
      <c r="A1310" s="487"/>
      <c r="B1310" s="143"/>
      <c r="C1310" s="144"/>
      <c r="D1310" s="145"/>
      <c r="E1310" s="146"/>
      <c r="F1310" s="145"/>
      <c r="G1310" s="147"/>
      <c r="H1310" s="534" t="s">
        <v>95</v>
      </c>
      <c r="I1310" s="535"/>
      <c r="J1310" s="536" t="s">
        <v>97</v>
      </c>
      <c r="K1310" s="537"/>
      <c r="L1310" s="148" t="s">
        <v>866</v>
      </c>
      <c r="M1310" s="538" t="s">
        <v>1254</v>
      </c>
      <c r="N1310" s="539"/>
      <c r="O1310" s="540"/>
    </row>
    <row r="1311" spans="1:15" x14ac:dyDescent="0.2">
      <c r="A1311" s="476"/>
      <c r="B1311" s="155"/>
      <c r="C1311" s="156"/>
      <c r="D1311" s="157"/>
      <c r="E1311" s="158"/>
      <c r="F1311" s="157"/>
      <c r="G1311" s="159"/>
      <c r="H1311" s="160">
        <f>+C1307</f>
        <v>1357.02</v>
      </c>
      <c r="I1311" s="161" t="s">
        <v>96</v>
      </c>
      <c r="J1311" s="160">
        <f>+C1307</f>
        <v>1357.02</v>
      </c>
      <c r="K1311" s="161" t="s">
        <v>96</v>
      </c>
      <c r="L1311" s="162"/>
      <c r="M1311" s="164" t="s">
        <v>1264</v>
      </c>
      <c r="N1311" s="165" t="s">
        <v>1256</v>
      </c>
      <c r="O1311" s="166" t="s">
        <v>1257</v>
      </c>
    </row>
    <row r="1312" spans="1:15" x14ac:dyDescent="0.2">
      <c r="A1312" s="475">
        <v>51</v>
      </c>
      <c r="B1312" s="113" t="s">
        <v>1280</v>
      </c>
      <c r="C1312" s="168">
        <v>4200</v>
      </c>
      <c r="D1312" s="169" t="s">
        <v>96</v>
      </c>
      <c r="E1312" s="170">
        <f>+C1312</f>
        <v>4200</v>
      </c>
      <c r="F1312" s="169" t="s">
        <v>96</v>
      </c>
      <c r="G1312" s="171" t="s">
        <v>762</v>
      </c>
      <c r="H1312" s="512" t="s">
        <v>1303</v>
      </c>
      <c r="I1312" s="513"/>
      <c r="J1312" s="512" t="str">
        <f>H1312</f>
        <v>ร้านอำนวยยนต์</v>
      </c>
      <c r="K1312" s="513"/>
      <c r="L1312" s="172" t="s">
        <v>1246</v>
      </c>
      <c r="M1312" s="546" t="s">
        <v>1247</v>
      </c>
      <c r="N1312" s="547"/>
      <c r="O1312" s="548"/>
    </row>
    <row r="1313" spans="1:15" x14ac:dyDescent="0.2">
      <c r="A1313" s="487"/>
      <c r="B1313" s="143" t="s">
        <v>1299</v>
      </c>
      <c r="C1313" s="173"/>
      <c r="D1313" s="115"/>
      <c r="E1313" s="114"/>
      <c r="F1313" s="115"/>
      <c r="G1313" s="116"/>
      <c r="H1313" s="517"/>
      <c r="I1313" s="518"/>
      <c r="J1313" s="517"/>
      <c r="K1313" s="518"/>
      <c r="L1313" s="117" t="s">
        <v>1250</v>
      </c>
      <c r="M1313" s="118" t="s">
        <v>1251</v>
      </c>
      <c r="N1313" s="119"/>
      <c r="O1313" s="120"/>
    </row>
    <row r="1314" spans="1:15" x14ac:dyDescent="0.2">
      <c r="A1314" s="487"/>
      <c r="B1314" s="113"/>
      <c r="C1314" s="173"/>
      <c r="D1314" s="115"/>
      <c r="E1314" s="114"/>
      <c r="F1314" s="115"/>
      <c r="G1314" s="116"/>
      <c r="H1314" s="517"/>
      <c r="I1314" s="518"/>
      <c r="J1314" s="517"/>
      <c r="K1314" s="518"/>
      <c r="L1314" s="117" t="s">
        <v>1253</v>
      </c>
      <c r="M1314" s="121"/>
      <c r="N1314" s="122"/>
      <c r="O1314" s="123"/>
    </row>
    <row r="1315" spans="1:15" x14ac:dyDescent="0.2">
      <c r="A1315" s="487"/>
      <c r="B1315" s="113"/>
      <c r="C1315" s="173"/>
      <c r="D1315" s="115"/>
      <c r="E1315" s="114"/>
      <c r="F1315" s="115"/>
      <c r="G1315" s="116"/>
      <c r="H1315" s="517" t="s">
        <v>95</v>
      </c>
      <c r="I1315" s="518"/>
      <c r="J1315" s="519" t="s">
        <v>97</v>
      </c>
      <c r="K1315" s="520"/>
      <c r="L1315" s="117" t="s">
        <v>866</v>
      </c>
      <c r="M1315" s="521" t="s">
        <v>1254</v>
      </c>
      <c r="N1315" s="522"/>
      <c r="O1315" s="523"/>
    </row>
    <row r="1316" spans="1:15" x14ac:dyDescent="0.2">
      <c r="A1316" s="476"/>
      <c r="B1316" s="124"/>
      <c r="C1316" s="174"/>
      <c r="D1316" s="126"/>
      <c r="E1316" s="125"/>
      <c r="F1316" s="126"/>
      <c r="G1316" s="127"/>
      <c r="H1316" s="128">
        <f>+C1312</f>
        <v>4200</v>
      </c>
      <c r="I1316" s="129" t="s">
        <v>96</v>
      </c>
      <c r="J1316" s="128">
        <f>+C1312</f>
        <v>4200</v>
      </c>
      <c r="K1316" s="129" t="s">
        <v>96</v>
      </c>
      <c r="L1316" s="130"/>
      <c r="M1316" s="131" t="s">
        <v>1264</v>
      </c>
      <c r="N1316" s="132" t="s">
        <v>1256</v>
      </c>
      <c r="O1316" s="163" t="s">
        <v>1257</v>
      </c>
    </row>
    <row r="1317" spans="1:15" x14ac:dyDescent="0.2">
      <c r="A1317" s="475">
        <v>52</v>
      </c>
      <c r="B1317" s="113" t="s">
        <v>1312</v>
      </c>
      <c r="C1317" s="168">
        <v>4200</v>
      </c>
      <c r="D1317" s="169" t="s">
        <v>96</v>
      </c>
      <c r="E1317" s="170">
        <f>+C1317</f>
        <v>4200</v>
      </c>
      <c r="F1317" s="169" t="s">
        <v>96</v>
      </c>
      <c r="G1317" s="171" t="s">
        <v>762</v>
      </c>
      <c r="H1317" s="512" t="s">
        <v>1313</v>
      </c>
      <c r="I1317" s="513"/>
      <c r="J1317" s="512" t="str">
        <f>H1317</f>
        <v>ร้านโหน่ง</v>
      </c>
      <c r="K1317" s="513"/>
      <c r="L1317" s="172" t="s">
        <v>1246</v>
      </c>
      <c r="M1317" s="546" t="s">
        <v>1247</v>
      </c>
      <c r="N1317" s="547"/>
      <c r="O1317" s="548"/>
    </row>
    <row r="1318" spans="1:15" x14ac:dyDescent="0.2">
      <c r="A1318" s="487"/>
      <c r="B1318" s="143"/>
      <c r="C1318" s="173"/>
      <c r="D1318" s="115"/>
      <c r="E1318" s="114"/>
      <c r="F1318" s="115"/>
      <c r="G1318" s="116"/>
      <c r="H1318" s="517"/>
      <c r="I1318" s="518"/>
      <c r="J1318" s="517"/>
      <c r="K1318" s="518"/>
      <c r="L1318" s="117" t="s">
        <v>1250</v>
      </c>
      <c r="M1318" s="118" t="s">
        <v>1251</v>
      </c>
      <c r="N1318" s="119"/>
      <c r="O1318" s="120"/>
    </row>
    <row r="1319" spans="1:15" x14ac:dyDescent="0.2">
      <c r="A1319" s="487"/>
      <c r="B1319" s="113"/>
      <c r="C1319" s="173"/>
      <c r="D1319" s="115"/>
      <c r="E1319" s="114"/>
      <c r="F1319" s="115"/>
      <c r="G1319" s="116"/>
      <c r="H1319" s="517"/>
      <c r="I1319" s="518"/>
      <c r="J1319" s="517"/>
      <c r="K1319" s="518"/>
      <c r="L1319" s="117" t="s">
        <v>1253</v>
      </c>
      <c r="M1319" s="121"/>
      <c r="N1319" s="122"/>
      <c r="O1319" s="123"/>
    </row>
    <row r="1320" spans="1:15" x14ac:dyDescent="0.2">
      <c r="A1320" s="487"/>
      <c r="B1320" s="113"/>
      <c r="C1320" s="173"/>
      <c r="D1320" s="115"/>
      <c r="E1320" s="114"/>
      <c r="F1320" s="115"/>
      <c r="G1320" s="116"/>
      <c r="H1320" s="517" t="s">
        <v>95</v>
      </c>
      <c r="I1320" s="518"/>
      <c r="J1320" s="519" t="s">
        <v>97</v>
      </c>
      <c r="K1320" s="520"/>
      <c r="L1320" s="117" t="s">
        <v>866</v>
      </c>
      <c r="M1320" s="521" t="s">
        <v>1254</v>
      </c>
      <c r="N1320" s="522"/>
      <c r="O1320" s="523"/>
    </row>
    <row r="1321" spans="1:15" x14ac:dyDescent="0.2">
      <c r="A1321" s="476"/>
      <c r="B1321" s="124"/>
      <c r="C1321" s="174"/>
      <c r="D1321" s="126"/>
      <c r="E1321" s="125"/>
      <c r="F1321" s="126"/>
      <c r="G1321" s="127"/>
      <c r="H1321" s="128">
        <f>+C1317</f>
        <v>4200</v>
      </c>
      <c r="I1321" s="129" t="s">
        <v>96</v>
      </c>
      <c r="J1321" s="128">
        <f>+C1317</f>
        <v>4200</v>
      </c>
      <c r="K1321" s="129" t="s">
        <v>96</v>
      </c>
      <c r="L1321" s="130"/>
      <c r="M1321" s="131" t="s">
        <v>1264</v>
      </c>
      <c r="N1321" s="132" t="s">
        <v>1256</v>
      </c>
      <c r="O1321" s="163" t="s">
        <v>1257</v>
      </c>
    </row>
    <row r="1322" spans="1:15" x14ac:dyDescent="0.2">
      <c r="A1322" s="475">
        <v>53</v>
      </c>
      <c r="B1322" s="138" t="s">
        <v>198</v>
      </c>
      <c r="C1322" s="139">
        <v>1496.4</v>
      </c>
      <c r="D1322" s="140" t="s">
        <v>96</v>
      </c>
      <c r="E1322" s="141">
        <f>+C1322</f>
        <v>1496.4</v>
      </c>
      <c r="F1322" s="140" t="s">
        <v>96</v>
      </c>
      <c r="G1322" s="142" t="s">
        <v>762</v>
      </c>
      <c r="H1322" s="529" t="s">
        <v>1245</v>
      </c>
      <c r="I1322" s="530"/>
      <c r="J1322" s="529" t="s">
        <v>1245</v>
      </c>
      <c r="K1322" s="530"/>
      <c r="L1322" s="86" t="s">
        <v>1246</v>
      </c>
      <c r="M1322" s="531" t="s">
        <v>1247</v>
      </c>
      <c r="N1322" s="532"/>
      <c r="O1322" s="533"/>
    </row>
    <row r="1323" spans="1:15" x14ac:dyDescent="0.2">
      <c r="A1323" s="487"/>
      <c r="B1323" s="143" t="s">
        <v>1287</v>
      </c>
      <c r="C1323" s="144"/>
      <c r="D1323" s="145"/>
      <c r="E1323" s="146"/>
      <c r="F1323" s="145"/>
      <c r="G1323" s="147"/>
      <c r="H1323" s="534" t="s">
        <v>1249</v>
      </c>
      <c r="I1323" s="535"/>
      <c r="J1323" s="534" t="s">
        <v>1249</v>
      </c>
      <c r="K1323" s="535"/>
      <c r="L1323" s="148" t="s">
        <v>1250</v>
      </c>
      <c r="M1323" s="149" t="s">
        <v>1251</v>
      </c>
      <c r="N1323" s="150"/>
      <c r="O1323" s="151"/>
    </row>
    <row r="1324" spans="1:15" x14ac:dyDescent="0.2">
      <c r="A1324" s="487"/>
      <c r="B1324" s="143"/>
      <c r="C1324" s="144"/>
      <c r="D1324" s="145"/>
      <c r="E1324" s="146"/>
      <c r="F1324" s="145"/>
      <c r="G1324" s="147"/>
      <c r="H1324" s="534" t="s">
        <v>1252</v>
      </c>
      <c r="I1324" s="535"/>
      <c r="J1324" s="534" t="s">
        <v>1252</v>
      </c>
      <c r="K1324" s="535"/>
      <c r="L1324" s="148" t="s">
        <v>1253</v>
      </c>
      <c r="M1324" s="152"/>
      <c r="N1324" s="153"/>
      <c r="O1324" s="154"/>
    </row>
    <row r="1325" spans="1:15" x14ac:dyDescent="0.2">
      <c r="A1325" s="487"/>
      <c r="B1325" s="143"/>
      <c r="C1325" s="144"/>
      <c r="D1325" s="145"/>
      <c r="E1325" s="146"/>
      <c r="F1325" s="145"/>
      <c r="G1325" s="147"/>
      <c r="H1325" s="534" t="s">
        <v>95</v>
      </c>
      <c r="I1325" s="535"/>
      <c r="J1325" s="536" t="s">
        <v>97</v>
      </c>
      <c r="K1325" s="537"/>
      <c r="L1325" s="148" t="s">
        <v>866</v>
      </c>
      <c r="M1325" s="538" t="s">
        <v>1254</v>
      </c>
      <c r="N1325" s="539"/>
      <c r="O1325" s="540"/>
    </row>
    <row r="1326" spans="1:15" x14ac:dyDescent="0.2">
      <c r="A1326" s="476"/>
      <c r="B1326" s="155"/>
      <c r="C1326" s="156"/>
      <c r="D1326" s="157"/>
      <c r="E1326" s="158"/>
      <c r="F1326" s="157"/>
      <c r="G1326" s="159"/>
      <c r="H1326" s="160">
        <f>+C1322</f>
        <v>1496.4</v>
      </c>
      <c r="I1326" s="161" t="s">
        <v>96</v>
      </c>
      <c r="J1326" s="160">
        <f>+C1322</f>
        <v>1496.4</v>
      </c>
      <c r="K1326" s="161" t="s">
        <v>96</v>
      </c>
      <c r="L1326" s="162"/>
      <c r="M1326" s="164" t="s">
        <v>1314</v>
      </c>
      <c r="N1326" s="165" t="s">
        <v>1256</v>
      </c>
      <c r="O1326" s="166" t="s">
        <v>1257</v>
      </c>
    </row>
    <row r="1327" spans="1:15" x14ac:dyDescent="0.2">
      <c r="A1327" s="475">
        <v>54</v>
      </c>
      <c r="B1327" s="138" t="s">
        <v>1280</v>
      </c>
      <c r="C1327" s="139">
        <v>6190</v>
      </c>
      <c r="D1327" s="140" t="s">
        <v>96</v>
      </c>
      <c r="E1327" s="141">
        <f>+C1327</f>
        <v>6190</v>
      </c>
      <c r="F1327" s="140" t="s">
        <v>96</v>
      </c>
      <c r="G1327" s="142" t="s">
        <v>762</v>
      </c>
      <c r="H1327" s="549" t="s">
        <v>1291</v>
      </c>
      <c r="I1327" s="550"/>
      <c r="J1327" s="549" t="str">
        <f>H1327</f>
        <v>ร้านลานสักวิทยุ</v>
      </c>
      <c r="K1327" s="550"/>
      <c r="L1327" s="86" t="s">
        <v>1246</v>
      </c>
      <c r="M1327" s="531" t="s">
        <v>1247</v>
      </c>
      <c r="N1327" s="532"/>
      <c r="O1327" s="533"/>
    </row>
    <row r="1328" spans="1:15" x14ac:dyDescent="0.2">
      <c r="A1328" s="487"/>
      <c r="B1328" s="143" t="s">
        <v>1315</v>
      </c>
      <c r="C1328" s="144"/>
      <c r="D1328" s="145"/>
      <c r="E1328" s="146"/>
      <c r="F1328" s="145"/>
      <c r="G1328" s="147"/>
      <c r="H1328" s="534"/>
      <c r="I1328" s="535"/>
      <c r="J1328" s="534"/>
      <c r="K1328" s="535"/>
      <c r="L1328" s="148" t="s">
        <v>1250</v>
      </c>
      <c r="M1328" s="149" t="s">
        <v>1251</v>
      </c>
      <c r="N1328" s="150"/>
      <c r="O1328" s="151"/>
    </row>
    <row r="1329" spans="1:15" x14ac:dyDescent="0.2">
      <c r="A1329" s="487"/>
      <c r="B1329" s="143"/>
      <c r="C1329" s="144"/>
      <c r="D1329" s="145"/>
      <c r="E1329" s="146"/>
      <c r="F1329" s="145"/>
      <c r="G1329" s="147"/>
      <c r="H1329" s="534"/>
      <c r="I1329" s="535"/>
      <c r="J1329" s="534"/>
      <c r="K1329" s="535"/>
      <c r="L1329" s="148" t="s">
        <v>1253</v>
      </c>
      <c r="M1329" s="152"/>
      <c r="N1329" s="153"/>
      <c r="O1329" s="154"/>
    </row>
    <row r="1330" spans="1:15" x14ac:dyDescent="0.2">
      <c r="A1330" s="487"/>
      <c r="B1330" s="143"/>
      <c r="C1330" s="144"/>
      <c r="D1330" s="145"/>
      <c r="E1330" s="146"/>
      <c r="F1330" s="145"/>
      <c r="G1330" s="147"/>
      <c r="H1330" s="534" t="s">
        <v>95</v>
      </c>
      <c r="I1330" s="535"/>
      <c r="J1330" s="536" t="s">
        <v>97</v>
      </c>
      <c r="K1330" s="537"/>
      <c r="L1330" s="148" t="s">
        <v>866</v>
      </c>
      <c r="M1330" s="538" t="s">
        <v>1254</v>
      </c>
      <c r="N1330" s="539"/>
      <c r="O1330" s="540"/>
    </row>
    <row r="1331" spans="1:15" x14ac:dyDescent="0.2">
      <c r="A1331" s="476"/>
      <c r="B1331" s="155"/>
      <c r="C1331" s="156"/>
      <c r="D1331" s="157"/>
      <c r="E1331" s="158"/>
      <c r="F1331" s="157"/>
      <c r="G1331" s="159"/>
      <c r="H1331" s="160">
        <f>+C1327</f>
        <v>6190</v>
      </c>
      <c r="I1331" s="161" t="s">
        <v>96</v>
      </c>
      <c r="J1331" s="160">
        <f>+C1327</f>
        <v>6190</v>
      </c>
      <c r="K1331" s="161" t="s">
        <v>96</v>
      </c>
      <c r="L1331" s="162"/>
      <c r="M1331" s="164" t="s">
        <v>1314</v>
      </c>
      <c r="N1331" s="165" t="s">
        <v>1256</v>
      </c>
      <c r="O1331" s="166" t="s">
        <v>1257</v>
      </c>
    </row>
    <row r="1332" spans="1:15" x14ac:dyDescent="0.2">
      <c r="A1332" s="475">
        <v>55</v>
      </c>
      <c r="B1332" s="138" t="s">
        <v>99</v>
      </c>
      <c r="C1332" s="139">
        <v>2600</v>
      </c>
      <c r="D1332" s="140" t="s">
        <v>96</v>
      </c>
      <c r="E1332" s="141">
        <f>+C1332</f>
        <v>2600</v>
      </c>
      <c r="F1332" s="140" t="s">
        <v>96</v>
      </c>
      <c r="G1332" s="142" t="s">
        <v>762</v>
      </c>
      <c r="H1332" s="549" t="s">
        <v>1281</v>
      </c>
      <c r="I1332" s="550"/>
      <c r="J1332" s="549" t="str">
        <f>H1332</f>
        <v>ร้านเอกนารถ</v>
      </c>
      <c r="K1332" s="550"/>
      <c r="L1332" s="86" t="s">
        <v>1246</v>
      </c>
      <c r="M1332" s="531" t="s">
        <v>1247</v>
      </c>
      <c r="N1332" s="532"/>
      <c r="O1332" s="533"/>
    </row>
    <row r="1333" spans="1:15" x14ac:dyDescent="0.2">
      <c r="A1333" s="487"/>
      <c r="B1333" s="143" t="s">
        <v>1308</v>
      </c>
      <c r="C1333" s="144"/>
      <c r="D1333" s="145"/>
      <c r="E1333" s="146"/>
      <c r="F1333" s="145"/>
      <c r="G1333" s="147"/>
      <c r="H1333" s="534"/>
      <c r="I1333" s="535"/>
      <c r="J1333" s="534"/>
      <c r="K1333" s="535"/>
      <c r="L1333" s="148" t="s">
        <v>1250</v>
      </c>
      <c r="M1333" s="149" t="s">
        <v>1251</v>
      </c>
      <c r="N1333" s="150"/>
      <c r="O1333" s="151"/>
    </row>
    <row r="1334" spans="1:15" x14ac:dyDescent="0.2">
      <c r="A1334" s="487"/>
      <c r="B1334" s="143"/>
      <c r="C1334" s="144"/>
      <c r="D1334" s="145"/>
      <c r="E1334" s="146"/>
      <c r="F1334" s="145"/>
      <c r="G1334" s="147"/>
      <c r="H1334" s="534"/>
      <c r="I1334" s="535"/>
      <c r="J1334" s="534"/>
      <c r="K1334" s="535"/>
      <c r="L1334" s="148" t="s">
        <v>1253</v>
      </c>
      <c r="M1334" s="152"/>
      <c r="N1334" s="153"/>
      <c r="O1334" s="154"/>
    </row>
    <row r="1335" spans="1:15" x14ac:dyDescent="0.2">
      <c r="A1335" s="487"/>
      <c r="B1335" s="143"/>
      <c r="C1335" s="144"/>
      <c r="D1335" s="145"/>
      <c r="E1335" s="146"/>
      <c r="F1335" s="145"/>
      <c r="G1335" s="147"/>
      <c r="H1335" s="534" t="s">
        <v>95</v>
      </c>
      <c r="I1335" s="535"/>
      <c r="J1335" s="536" t="s">
        <v>97</v>
      </c>
      <c r="K1335" s="537"/>
      <c r="L1335" s="148" t="s">
        <v>866</v>
      </c>
      <c r="M1335" s="538" t="s">
        <v>1254</v>
      </c>
      <c r="N1335" s="539"/>
      <c r="O1335" s="540"/>
    </row>
    <row r="1336" spans="1:15" x14ac:dyDescent="0.2">
      <c r="A1336" s="476"/>
      <c r="B1336" s="155"/>
      <c r="C1336" s="156"/>
      <c r="D1336" s="157"/>
      <c r="E1336" s="158"/>
      <c r="F1336" s="157"/>
      <c r="G1336" s="159"/>
      <c r="H1336" s="160">
        <f>+C1332</f>
        <v>2600</v>
      </c>
      <c r="I1336" s="161" t="s">
        <v>96</v>
      </c>
      <c r="J1336" s="160">
        <f>+C1332</f>
        <v>2600</v>
      </c>
      <c r="K1336" s="161" t="s">
        <v>96</v>
      </c>
      <c r="L1336" s="162"/>
      <c r="M1336" s="164" t="s">
        <v>1316</v>
      </c>
      <c r="N1336" s="165" t="s">
        <v>1256</v>
      </c>
      <c r="O1336" s="166" t="s">
        <v>1257</v>
      </c>
    </row>
    <row r="1337" spans="1:15" x14ac:dyDescent="0.2">
      <c r="A1337" s="475">
        <v>56</v>
      </c>
      <c r="B1337" s="113" t="s">
        <v>1317</v>
      </c>
      <c r="C1337" s="168">
        <v>2205</v>
      </c>
      <c r="D1337" s="169" t="s">
        <v>96</v>
      </c>
      <c r="E1337" s="170">
        <f>+C1337</f>
        <v>2205</v>
      </c>
      <c r="F1337" s="169" t="s">
        <v>96</v>
      </c>
      <c r="G1337" s="171" t="s">
        <v>762</v>
      </c>
      <c r="H1337" s="512" t="s">
        <v>1283</v>
      </c>
      <c r="I1337" s="513"/>
      <c r="J1337" s="512" t="str">
        <f>H1337</f>
        <v>ร้านธนาธิป คอนกรีต</v>
      </c>
      <c r="K1337" s="513"/>
      <c r="L1337" s="172" t="s">
        <v>1246</v>
      </c>
      <c r="M1337" s="546" t="s">
        <v>1247</v>
      </c>
      <c r="N1337" s="547"/>
      <c r="O1337" s="548"/>
    </row>
    <row r="1338" spans="1:15" x14ac:dyDescent="0.2">
      <c r="A1338" s="487"/>
      <c r="B1338" s="113"/>
      <c r="C1338" s="173"/>
      <c r="D1338" s="115"/>
      <c r="E1338" s="114"/>
      <c r="F1338" s="115"/>
      <c r="G1338" s="116"/>
      <c r="H1338" s="517"/>
      <c r="I1338" s="518"/>
      <c r="J1338" s="517"/>
      <c r="K1338" s="518"/>
      <c r="L1338" s="117" t="s">
        <v>1250</v>
      </c>
      <c r="M1338" s="118" t="s">
        <v>1251</v>
      </c>
      <c r="N1338" s="119"/>
      <c r="O1338" s="120"/>
    </row>
    <row r="1339" spans="1:15" x14ac:dyDescent="0.2">
      <c r="A1339" s="487"/>
      <c r="B1339" s="113"/>
      <c r="C1339" s="173"/>
      <c r="D1339" s="115"/>
      <c r="E1339" s="114"/>
      <c r="F1339" s="115"/>
      <c r="G1339" s="116"/>
      <c r="H1339" s="517"/>
      <c r="I1339" s="518"/>
      <c r="J1339" s="517"/>
      <c r="K1339" s="518"/>
      <c r="L1339" s="117" t="s">
        <v>1253</v>
      </c>
      <c r="M1339" s="121"/>
      <c r="N1339" s="122"/>
      <c r="O1339" s="123"/>
    </row>
    <row r="1340" spans="1:15" x14ac:dyDescent="0.2">
      <c r="A1340" s="487"/>
      <c r="B1340" s="113"/>
      <c r="C1340" s="173"/>
      <c r="D1340" s="115"/>
      <c r="E1340" s="114"/>
      <c r="F1340" s="115"/>
      <c r="G1340" s="116"/>
      <c r="H1340" s="517" t="s">
        <v>95</v>
      </c>
      <c r="I1340" s="518"/>
      <c r="J1340" s="519" t="s">
        <v>97</v>
      </c>
      <c r="K1340" s="520"/>
      <c r="L1340" s="117" t="s">
        <v>866</v>
      </c>
      <c r="M1340" s="521" t="s">
        <v>1254</v>
      </c>
      <c r="N1340" s="522"/>
      <c r="O1340" s="523"/>
    </row>
    <row r="1341" spans="1:15" x14ac:dyDescent="0.2">
      <c r="A1341" s="476"/>
      <c r="B1341" s="124"/>
      <c r="C1341" s="174"/>
      <c r="D1341" s="126"/>
      <c r="E1341" s="125"/>
      <c r="F1341" s="126"/>
      <c r="G1341" s="127"/>
      <c r="H1341" s="128">
        <f>+C1337</f>
        <v>2205</v>
      </c>
      <c r="I1341" s="129" t="s">
        <v>96</v>
      </c>
      <c r="J1341" s="128">
        <f>+C1337</f>
        <v>2205</v>
      </c>
      <c r="K1341" s="129" t="s">
        <v>96</v>
      </c>
      <c r="L1341" s="130"/>
      <c r="M1341" s="131" t="s">
        <v>1318</v>
      </c>
      <c r="N1341" s="132" t="s">
        <v>1256</v>
      </c>
      <c r="O1341" s="163" t="s">
        <v>1257</v>
      </c>
    </row>
    <row r="1342" spans="1:15" x14ac:dyDescent="0.2">
      <c r="A1342" s="475">
        <v>57</v>
      </c>
      <c r="B1342" s="138" t="s">
        <v>198</v>
      </c>
      <c r="C1342" s="139">
        <v>1247</v>
      </c>
      <c r="D1342" s="140" t="s">
        <v>96</v>
      </c>
      <c r="E1342" s="141">
        <f>+C1342</f>
        <v>1247</v>
      </c>
      <c r="F1342" s="140" t="s">
        <v>96</v>
      </c>
      <c r="G1342" s="142" t="s">
        <v>762</v>
      </c>
      <c r="H1342" s="529" t="s">
        <v>1245</v>
      </c>
      <c r="I1342" s="530"/>
      <c r="J1342" s="529" t="s">
        <v>1245</v>
      </c>
      <c r="K1342" s="530"/>
      <c r="L1342" s="86" t="s">
        <v>1246</v>
      </c>
      <c r="M1342" s="531" t="s">
        <v>1247</v>
      </c>
      <c r="N1342" s="532"/>
      <c r="O1342" s="533"/>
    </row>
    <row r="1343" spans="1:15" x14ac:dyDescent="0.2">
      <c r="A1343" s="487"/>
      <c r="B1343" s="143" t="s">
        <v>1270</v>
      </c>
      <c r="C1343" s="144"/>
      <c r="D1343" s="145"/>
      <c r="E1343" s="146"/>
      <c r="F1343" s="145"/>
      <c r="G1343" s="147"/>
      <c r="H1343" s="534" t="s">
        <v>1249</v>
      </c>
      <c r="I1343" s="535"/>
      <c r="J1343" s="534" t="s">
        <v>1249</v>
      </c>
      <c r="K1343" s="535"/>
      <c r="L1343" s="148" t="s">
        <v>1250</v>
      </c>
      <c r="M1343" s="149" t="s">
        <v>1251</v>
      </c>
      <c r="N1343" s="150"/>
      <c r="O1343" s="151"/>
    </row>
    <row r="1344" spans="1:15" x14ac:dyDescent="0.2">
      <c r="A1344" s="487"/>
      <c r="B1344" s="143"/>
      <c r="C1344" s="144"/>
      <c r="D1344" s="145"/>
      <c r="E1344" s="146"/>
      <c r="F1344" s="145"/>
      <c r="G1344" s="147"/>
      <c r="H1344" s="534" t="s">
        <v>1252</v>
      </c>
      <c r="I1344" s="535"/>
      <c r="J1344" s="534" t="s">
        <v>1252</v>
      </c>
      <c r="K1344" s="535"/>
      <c r="L1344" s="148" t="s">
        <v>1253</v>
      </c>
      <c r="M1344" s="152"/>
      <c r="N1344" s="153"/>
      <c r="O1344" s="154"/>
    </row>
    <row r="1345" spans="1:15" x14ac:dyDescent="0.2">
      <c r="A1345" s="487"/>
      <c r="B1345" s="143"/>
      <c r="C1345" s="144"/>
      <c r="D1345" s="145"/>
      <c r="E1345" s="146"/>
      <c r="F1345" s="145"/>
      <c r="G1345" s="147"/>
      <c r="H1345" s="534" t="s">
        <v>95</v>
      </c>
      <c r="I1345" s="535"/>
      <c r="J1345" s="536" t="s">
        <v>97</v>
      </c>
      <c r="K1345" s="537"/>
      <c r="L1345" s="148" t="s">
        <v>866</v>
      </c>
      <c r="M1345" s="538" t="s">
        <v>1254</v>
      </c>
      <c r="N1345" s="539"/>
      <c r="O1345" s="540"/>
    </row>
    <row r="1346" spans="1:15" x14ac:dyDescent="0.2">
      <c r="A1346" s="476"/>
      <c r="B1346" s="155"/>
      <c r="C1346" s="156"/>
      <c r="D1346" s="157"/>
      <c r="E1346" s="158"/>
      <c r="F1346" s="157"/>
      <c r="G1346" s="159"/>
      <c r="H1346" s="160">
        <f>+C1342</f>
        <v>1247</v>
      </c>
      <c r="I1346" s="161" t="s">
        <v>96</v>
      </c>
      <c r="J1346" s="160">
        <f>+C1342</f>
        <v>1247</v>
      </c>
      <c r="K1346" s="161" t="s">
        <v>96</v>
      </c>
      <c r="L1346" s="162"/>
      <c r="M1346" s="164" t="s">
        <v>1318</v>
      </c>
      <c r="N1346" s="165" t="s">
        <v>1256</v>
      </c>
      <c r="O1346" s="166" t="s">
        <v>1257</v>
      </c>
    </row>
    <row r="1347" spans="1:15" x14ac:dyDescent="0.2">
      <c r="A1347" s="475">
        <v>58</v>
      </c>
      <c r="B1347" s="138" t="s">
        <v>1244</v>
      </c>
      <c r="C1347" s="139">
        <f>1247+210</f>
        <v>1457</v>
      </c>
      <c r="D1347" s="140" t="s">
        <v>96</v>
      </c>
      <c r="E1347" s="141">
        <f>+C1347</f>
        <v>1457</v>
      </c>
      <c r="F1347" s="140" t="s">
        <v>96</v>
      </c>
      <c r="G1347" s="142" t="s">
        <v>762</v>
      </c>
      <c r="H1347" s="529" t="s">
        <v>1245</v>
      </c>
      <c r="I1347" s="530"/>
      <c r="J1347" s="529" t="s">
        <v>1245</v>
      </c>
      <c r="K1347" s="530"/>
      <c r="L1347" s="86" t="s">
        <v>1246</v>
      </c>
      <c r="M1347" s="531" t="s">
        <v>1247</v>
      </c>
      <c r="N1347" s="532"/>
      <c r="O1347" s="533"/>
    </row>
    <row r="1348" spans="1:15" x14ac:dyDescent="0.2">
      <c r="A1348" s="487"/>
      <c r="B1348" s="143" t="s">
        <v>1315</v>
      </c>
      <c r="C1348" s="144"/>
      <c r="D1348" s="145"/>
      <c r="E1348" s="146"/>
      <c r="F1348" s="145"/>
      <c r="G1348" s="147"/>
      <c r="H1348" s="534" t="s">
        <v>1249</v>
      </c>
      <c r="I1348" s="535"/>
      <c r="J1348" s="534" t="s">
        <v>1249</v>
      </c>
      <c r="K1348" s="535"/>
      <c r="L1348" s="148" t="s">
        <v>1250</v>
      </c>
      <c r="M1348" s="149" t="s">
        <v>1251</v>
      </c>
      <c r="N1348" s="150"/>
      <c r="O1348" s="151"/>
    </row>
    <row r="1349" spans="1:15" x14ac:dyDescent="0.2">
      <c r="A1349" s="487"/>
      <c r="B1349" s="143"/>
      <c r="C1349" s="144"/>
      <c r="D1349" s="145"/>
      <c r="E1349" s="146"/>
      <c r="F1349" s="145"/>
      <c r="G1349" s="147"/>
      <c r="H1349" s="534" t="s">
        <v>1252</v>
      </c>
      <c r="I1349" s="535"/>
      <c r="J1349" s="534" t="s">
        <v>1252</v>
      </c>
      <c r="K1349" s="535"/>
      <c r="L1349" s="148" t="s">
        <v>1253</v>
      </c>
      <c r="M1349" s="152"/>
      <c r="N1349" s="153"/>
      <c r="O1349" s="154"/>
    </row>
    <row r="1350" spans="1:15" x14ac:dyDescent="0.2">
      <c r="A1350" s="487"/>
      <c r="B1350" s="143"/>
      <c r="C1350" s="144"/>
      <c r="D1350" s="145"/>
      <c r="E1350" s="146"/>
      <c r="F1350" s="145"/>
      <c r="G1350" s="147"/>
      <c r="H1350" s="534" t="s">
        <v>95</v>
      </c>
      <c r="I1350" s="535"/>
      <c r="J1350" s="536" t="s">
        <v>97</v>
      </c>
      <c r="K1350" s="537"/>
      <c r="L1350" s="148" t="s">
        <v>866</v>
      </c>
      <c r="M1350" s="538" t="s">
        <v>1254</v>
      </c>
      <c r="N1350" s="539"/>
      <c r="O1350" s="540"/>
    </row>
    <row r="1351" spans="1:15" x14ac:dyDescent="0.2">
      <c r="A1351" s="476"/>
      <c r="B1351" s="155"/>
      <c r="C1351" s="156"/>
      <c r="D1351" s="157"/>
      <c r="E1351" s="158"/>
      <c r="F1351" s="157"/>
      <c r="G1351" s="159"/>
      <c r="H1351" s="160">
        <f>+C1347</f>
        <v>1457</v>
      </c>
      <c r="I1351" s="161" t="s">
        <v>96</v>
      </c>
      <c r="J1351" s="160">
        <f>+C1347</f>
        <v>1457</v>
      </c>
      <c r="K1351" s="161" t="s">
        <v>96</v>
      </c>
      <c r="L1351" s="162"/>
      <c r="M1351" s="164" t="s">
        <v>1318</v>
      </c>
      <c r="N1351" s="165" t="s">
        <v>1256</v>
      </c>
      <c r="O1351" s="166" t="s">
        <v>1257</v>
      </c>
    </row>
    <row r="1352" spans="1:15" x14ac:dyDescent="0.2">
      <c r="A1352" s="475">
        <v>59</v>
      </c>
      <c r="B1352" s="138" t="s">
        <v>1244</v>
      </c>
      <c r="C1352" s="139">
        <f>2494+855</f>
        <v>3349</v>
      </c>
      <c r="D1352" s="140" t="s">
        <v>96</v>
      </c>
      <c r="E1352" s="141">
        <f>+C1352</f>
        <v>3349</v>
      </c>
      <c r="F1352" s="140" t="s">
        <v>96</v>
      </c>
      <c r="G1352" s="142" t="s">
        <v>762</v>
      </c>
      <c r="H1352" s="529" t="s">
        <v>1245</v>
      </c>
      <c r="I1352" s="530"/>
      <c r="J1352" s="529" t="s">
        <v>1245</v>
      </c>
      <c r="K1352" s="530"/>
      <c r="L1352" s="86" t="s">
        <v>1246</v>
      </c>
      <c r="M1352" s="531" t="s">
        <v>1247</v>
      </c>
      <c r="N1352" s="532"/>
      <c r="O1352" s="533"/>
    </row>
    <row r="1353" spans="1:15" x14ac:dyDescent="0.2">
      <c r="A1353" s="487"/>
      <c r="B1353" s="143" t="s">
        <v>1299</v>
      </c>
      <c r="C1353" s="144"/>
      <c r="D1353" s="145"/>
      <c r="E1353" s="146"/>
      <c r="F1353" s="145"/>
      <c r="G1353" s="147"/>
      <c r="H1353" s="534" t="s">
        <v>1249</v>
      </c>
      <c r="I1353" s="535"/>
      <c r="J1353" s="534" t="s">
        <v>1249</v>
      </c>
      <c r="K1353" s="535"/>
      <c r="L1353" s="148" t="s">
        <v>1250</v>
      </c>
      <c r="M1353" s="149" t="s">
        <v>1251</v>
      </c>
      <c r="N1353" s="150"/>
      <c r="O1353" s="151"/>
    </row>
    <row r="1354" spans="1:15" x14ac:dyDescent="0.2">
      <c r="A1354" s="487"/>
      <c r="B1354" s="143"/>
      <c r="C1354" s="144"/>
      <c r="D1354" s="145"/>
      <c r="E1354" s="146"/>
      <c r="F1354" s="145"/>
      <c r="G1354" s="147"/>
      <c r="H1354" s="534" t="s">
        <v>1252</v>
      </c>
      <c r="I1354" s="535"/>
      <c r="J1354" s="534" t="s">
        <v>1252</v>
      </c>
      <c r="K1354" s="535"/>
      <c r="L1354" s="148" t="s">
        <v>1253</v>
      </c>
      <c r="M1354" s="152"/>
      <c r="N1354" s="153"/>
      <c r="O1354" s="154"/>
    </row>
    <row r="1355" spans="1:15" x14ac:dyDescent="0.2">
      <c r="A1355" s="487"/>
      <c r="B1355" s="143"/>
      <c r="C1355" s="144"/>
      <c r="D1355" s="145"/>
      <c r="E1355" s="146"/>
      <c r="F1355" s="145"/>
      <c r="G1355" s="147"/>
      <c r="H1355" s="534" t="s">
        <v>95</v>
      </c>
      <c r="I1355" s="535"/>
      <c r="J1355" s="536" t="s">
        <v>97</v>
      </c>
      <c r="K1355" s="537"/>
      <c r="L1355" s="148" t="s">
        <v>866</v>
      </c>
      <c r="M1355" s="538" t="s">
        <v>1254</v>
      </c>
      <c r="N1355" s="539"/>
      <c r="O1355" s="540"/>
    </row>
    <row r="1356" spans="1:15" x14ac:dyDescent="0.2">
      <c r="A1356" s="476"/>
      <c r="B1356" s="155"/>
      <c r="C1356" s="156"/>
      <c r="D1356" s="157"/>
      <c r="E1356" s="158"/>
      <c r="F1356" s="157"/>
      <c r="G1356" s="159"/>
      <c r="H1356" s="160">
        <f>+C1352</f>
        <v>3349</v>
      </c>
      <c r="I1356" s="161" t="s">
        <v>96</v>
      </c>
      <c r="J1356" s="160">
        <f>+C1352</f>
        <v>3349</v>
      </c>
      <c r="K1356" s="161" t="s">
        <v>96</v>
      </c>
      <c r="L1356" s="162"/>
      <c r="M1356" s="164" t="s">
        <v>1318</v>
      </c>
      <c r="N1356" s="165" t="s">
        <v>1256</v>
      </c>
      <c r="O1356" s="166" t="s">
        <v>1257</v>
      </c>
    </row>
    <row r="1357" spans="1:15" x14ac:dyDescent="0.2">
      <c r="A1357" s="475">
        <v>60</v>
      </c>
      <c r="B1357" s="138" t="s">
        <v>198</v>
      </c>
      <c r="C1357" s="139">
        <v>1118.9100000000001</v>
      </c>
      <c r="D1357" s="140" t="s">
        <v>96</v>
      </c>
      <c r="E1357" s="141">
        <f>+C1357</f>
        <v>1118.9100000000001</v>
      </c>
      <c r="F1357" s="140" t="s">
        <v>96</v>
      </c>
      <c r="G1357" s="142" t="s">
        <v>762</v>
      </c>
      <c r="H1357" s="529" t="s">
        <v>1245</v>
      </c>
      <c r="I1357" s="530"/>
      <c r="J1357" s="529" t="s">
        <v>1245</v>
      </c>
      <c r="K1357" s="530"/>
      <c r="L1357" s="86" t="s">
        <v>1246</v>
      </c>
      <c r="M1357" s="531" t="s">
        <v>1247</v>
      </c>
      <c r="N1357" s="532"/>
      <c r="O1357" s="533"/>
    </row>
    <row r="1358" spans="1:15" x14ac:dyDescent="0.2">
      <c r="A1358" s="487"/>
      <c r="B1358" s="143" t="s">
        <v>1271</v>
      </c>
      <c r="C1358" s="144"/>
      <c r="D1358" s="145"/>
      <c r="E1358" s="146"/>
      <c r="F1358" s="145"/>
      <c r="G1358" s="147"/>
      <c r="H1358" s="534" t="s">
        <v>1249</v>
      </c>
      <c r="I1358" s="535"/>
      <c r="J1358" s="534" t="s">
        <v>1249</v>
      </c>
      <c r="K1358" s="535"/>
      <c r="L1358" s="148" t="s">
        <v>1250</v>
      </c>
      <c r="M1358" s="149" t="s">
        <v>1251</v>
      </c>
      <c r="N1358" s="150"/>
      <c r="O1358" s="151"/>
    </row>
    <row r="1359" spans="1:15" x14ac:dyDescent="0.2">
      <c r="A1359" s="487"/>
      <c r="B1359" s="143"/>
      <c r="C1359" s="144"/>
      <c r="D1359" s="145"/>
      <c r="E1359" s="146"/>
      <c r="F1359" s="145"/>
      <c r="G1359" s="147"/>
      <c r="H1359" s="534" t="s">
        <v>1252</v>
      </c>
      <c r="I1359" s="535"/>
      <c r="J1359" s="534" t="s">
        <v>1252</v>
      </c>
      <c r="K1359" s="535"/>
      <c r="L1359" s="148" t="s">
        <v>1253</v>
      </c>
      <c r="M1359" s="152"/>
      <c r="N1359" s="153"/>
      <c r="O1359" s="154"/>
    </row>
    <row r="1360" spans="1:15" x14ac:dyDescent="0.2">
      <c r="A1360" s="487"/>
      <c r="B1360" s="143"/>
      <c r="C1360" s="144"/>
      <c r="D1360" s="145"/>
      <c r="E1360" s="146"/>
      <c r="F1360" s="145"/>
      <c r="G1360" s="147"/>
      <c r="H1360" s="534" t="s">
        <v>95</v>
      </c>
      <c r="I1360" s="535"/>
      <c r="J1360" s="536" t="s">
        <v>97</v>
      </c>
      <c r="K1360" s="537"/>
      <c r="L1360" s="148" t="s">
        <v>866</v>
      </c>
      <c r="M1360" s="538" t="s">
        <v>1254</v>
      </c>
      <c r="N1360" s="539"/>
      <c r="O1360" s="540"/>
    </row>
    <row r="1361" spans="1:15" x14ac:dyDescent="0.2">
      <c r="A1361" s="476"/>
      <c r="B1361" s="155"/>
      <c r="C1361" s="156"/>
      <c r="D1361" s="157"/>
      <c r="E1361" s="158"/>
      <c r="F1361" s="157"/>
      <c r="G1361" s="159"/>
      <c r="H1361" s="160">
        <f>+C1357</f>
        <v>1118.9100000000001</v>
      </c>
      <c r="I1361" s="161" t="s">
        <v>96</v>
      </c>
      <c r="J1361" s="160">
        <f>+C1357</f>
        <v>1118.9100000000001</v>
      </c>
      <c r="K1361" s="161" t="s">
        <v>96</v>
      </c>
      <c r="L1361" s="162"/>
      <c r="M1361" s="164" t="s">
        <v>1319</v>
      </c>
      <c r="N1361" s="165" t="s">
        <v>1256</v>
      </c>
      <c r="O1361" s="166" t="s">
        <v>1257</v>
      </c>
    </row>
    <row r="1362" spans="1:15" x14ac:dyDescent="0.2">
      <c r="A1362" s="475">
        <v>61</v>
      </c>
      <c r="B1362" s="138" t="s">
        <v>198</v>
      </c>
      <c r="C1362" s="139">
        <v>1175</v>
      </c>
      <c r="D1362" s="140" t="s">
        <v>96</v>
      </c>
      <c r="E1362" s="141">
        <f>+C1362</f>
        <v>1175</v>
      </c>
      <c r="F1362" s="140" t="s">
        <v>96</v>
      </c>
      <c r="G1362" s="142" t="s">
        <v>762</v>
      </c>
      <c r="H1362" s="529" t="s">
        <v>1245</v>
      </c>
      <c r="I1362" s="530"/>
      <c r="J1362" s="529" t="s">
        <v>1245</v>
      </c>
      <c r="K1362" s="530"/>
      <c r="L1362" s="86" t="s">
        <v>1246</v>
      </c>
      <c r="M1362" s="531" t="s">
        <v>1247</v>
      </c>
      <c r="N1362" s="532"/>
      <c r="O1362" s="533"/>
    </row>
    <row r="1363" spans="1:15" x14ac:dyDescent="0.2">
      <c r="A1363" s="487"/>
      <c r="B1363" s="143" t="s">
        <v>1308</v>
      </c>
      <c r="C1363" s="144"/>
      <c r="D1363" s="145"/>
      <c r="E1363" s="146"/>
      <c r="F1363" s="145"/>
      <c r="G1363" s="147"/>
      <c r="H1363" s="534" t="s">
        <v>1249</v>
      </c>
      <c r="I1363" s="535"/>
      <c r="J1363" s="534" t="s">
        <v>1249</v>
      </c>
      <c r="K1363" s="535"/>
      <c r="L1363" s="148" t="s">
        <v>1250</v>
      </c>
      <c r="M1363" s="149" t="s">
        <v>1251</v>
      </c>
      <c r="N1363" s="150"/>
      <c r="O1363" s="151"/>
    </row>
    <row r="1364" spans="1:15" x14ac:dyDescent="0.2">
      <c r="A1364" s="487"/>
      <c r="B1364" s="143"/>
      <c r="C1364" s="144"/>
      <c r="D1364" s="145"/>
      <c r="E1364" s="146"/>
      <c r="F1364" s="145"/>
      <c r="G1364" s="147"/>
      <c r="H1364" s="534" t="s">
        <v>1252</v>
      </c>
      <c r="I1364" s="535"/>
      <c r="J1364" s="534" t="s">
        <v>1252</v>
      </c>
      <c r="K1364" s="535"/>
      <c r="L1364" s="148" t="s">
        <v>1253</v>
      </c>
      <c r="M1364" s="152"/>
      <c r="N1364" s="153"/>
      <c r="O1364" s="154"/>
    </row>
    <row r="1365" spans="1:15" x14ac:dyDescent="0.2">
      <c r="A1365" s="487"/>
      <c r="B1365" s="143"/>
      <c r="C1365" s="144"/>
      <c r="D1365" s="145"/>
      <c r="E1365" s="146"/>
      <c r="F1365" s="145"/>
      <c r="G1365" s="147"/>
      <c r="H1365" s="534" t="s">
        <v>95</v>
      </c>
      <c r="I1365" s="535"/>
      <c r="J1365" s="536" t="s">
        <v>97</v>
      </c>
      <c r="K1365" s="537"/>
      <c r="L1365" s="148" t="s">
        <v>866</v>
      </c>
      <c r="M1365" s="538" t="s">
        <v>1254</v>
      </c>
      <c r="N1365" s="539"/>
      <c r="O1365" s="540"/>
    </row>
    <row r="1366" spans="1:15" x14ac:dyDescent="0.2">
      <c r="A1366" s="476"/>
      <c r="B1366" s="155"/>
      <c r="C1366" s="156"/>
      <c r="D1366" s="157"/>
      <c r="E1366" s="158"/>
      <c r="F1366" s="157"/>
      <c r="G1366" s="159"/>
      <c r="H1366" s="160">
        <f>+C1362</f>
        <v>1175</v>
      </c>
      <c r="I1366" s="161" t="s">
        <v>96</v>
      </c>
      <c r="J1366" s="160">
        <f>+C1362</f>
        <v>1175</v>
      </c>
      <c r="K1366" s="161" t="s">
        <v>96</v>
      </c>
      <c r="L1366" s="162"/>
      <c r="M1366" s="164" t="s">
        <v>1319</v>
      </c>
      <c r="N1366" s="165" t="s">
        <v>1256</v>
      </c>
      <c r="O1366" s="166" t="s">
        <v>1257</v>
      </c>
    </row>
    <row r="1367" spans="1:15" x14ac:dyDescent="0.2">
      <c r="A1367" s="475">
        <v>62</v>
      </c>
      <c r="B1367" s="138" t="s">
        <v>198</v>
      </c>
      <c r="C1367" s="139">
        <v>1227</v>
      </c>
      <c r="D1367" s="140" t="s">
        <v>96</v>
      </c>
      <c r="E1367" s="141">
        <f>+C1367</f>
        <v>1227</v>
      </c>
      <c r="F1367" s="140" t="s">
        <v>96</v>
      </c>
      <c r="G1367" s="142" t="s">
        <v>762</v>
      </c>
      <c r="H1367" s="529" t="s">
        <v>1245</v>
      </c>
      <c r="I1367" s="530"/>
      <c r="J1367" s="529" t="s">
        <v>1245</v>
      </c>
      <c r="K1367" s="530"/>
      <c r="L1367" s="86" t="s">
        <v>1246</v>
      </c>
      <c r="M1367" s="531" t="s">
        <v>1247</v>
      </c>
      <c r="N1367" s="532"/>
      <c r="O1367" s="533"/>
    </row>
    <row r="1368" spans="1:15" x14ac:dyDescent="0.2">
      <c r="A1368" s="487"/>
      <c r="B1368" s="143" t="s">
        <v>1270</v>
      </c>
      <c r="C1368" s="144"/>
      <c r="D1368" s="145"/>
      <c r="E1368" s="146"/>
      <c r="F1368" s="145"/>
      <c r="G1368" s="147"/>
      <c r="H1368" s="534" t="s">
        <v>1249</v>
      </c>
      <c r="I1368" s="535"/>
      <c r="J1368" s="534" t="s">
        <v>1249</v>
      </c>
      <c r="K1368" s="535"/>
      <c r="L1368" s="148" t="s">
        <v>1250</v>
      </c>
      <c r="M1368" s="149" t="s">
        <v>1251</v>
      </c>
      <c r="N1368" s="150"/>
      <c r="O1368" s="151"/>
    </row>
    <row r="1369" spans="1:15" x14ac:dyDescent="0.2">
      <c r="A1369" s="487"/>
      <c r="B1369" s="143"/>
      <c r="C1369" s="144"/>
      <c r="D1369" s="145"/>
      <c r="E1369" s="146"/>
      <c r="F1369" s="145"/>
      <c r="G1369" s="147"/>
      <c r="H1369" s="534" t="s">
        <v>1252</v>
      </c>
      <c r="I1369" s="535"/>
      <c r="J1369" s="534" t="s">
        <v>1252</v>
      </c>
      <c r="K1369" s="535"/>
      <c r="L1369" s="148" t="s">
        <v>1253</v>
      </c>
      <c r="M1369" s="152"/>
      <c r="N1369" s="153"/>
      <c r="O1369" s="154"/>
    </row>
    <row r="1370" spans="1:15" x14ac:dyDescent="0.2">
      <c r="A1370" s="487"/>
      <c r="B1370" s="143"/>
      <c r="C1370" s="144"/>
      <c r="D1370" s="145"/>
      <c r="E1370" s="146"/>
      <c r="F1370" s="145"/>
      <c r="G1370" s="147"/>
      <c r="H1370" s="534" t="s">
        <v>95</v>
      </c>
      <c r="I1370" s="535"/>
      <c r="J1370" s="536" t="s">
        <v>97</v>
      </c>
      <c r="K1370" s="537"/>
      <c r="L1370" s="148" t="s">
        <v>866</v>
      </c>
      <c r="M1370" s="538" t="s">
        <v>1254</v>
      </c>
      <c r="N1370" s="539"/>
      <c r="O1370" s="540"/>
    </row>
    <row r="1371" spans="1:15" x14ac:dyDescent="0.2">
      <c r="A1371" s="476"/>
      <c r="B1371" s="155"/>
      <c r="C1371" s="156"/>
      <c r="D1371" s="157"/>
      <c r="E1371" s="158"/>
      <c r="F1371" s="157"/>
      <c r="G1371" s="159"/>
      <c r="H1371" s="160">
        <f>+C1367</f>
        <v>1227</v>
      </c>
      <c r="I1371" s="161" t="s">
        <v>96</v>
      </c>
      <c r="J1371" s="160">
        <f>+C1367</f>
        <v>1227</v>
      </c>
      <c r="K1371" s="161" t="s">
        <v>96</v>
      </c>
      <c r="L1371" s="162"/>
      <c r="M1371" s="164" t="s">
        <v>1320</v>
      </c>
      <c r="N1371" s="165" t="s">
        <v>1256</v>
      </c>
      <c r="O1371" s="166" t="s">
        <v>1257</v>
      </c>
    </row>
    <row r="1372" spans="1:15" x14ac:dyDescent="0.2">
      <c r="A1372" s="475">
        <v>63</v>
      </c>
      <c r="B1372" s="175" t="s">
        <v>16</v>
      </c>
      <c r="C1372" s="176">
        <v>2000</v>
      </c>
      <c r="D1372" s="177" t="s">
        <v>96</v>
      </c>
      <c r="E1372" s="176">
        <f>+C1372</f>
        <v>2000</v>
      </c>
      <c r="F1372" s="177" t="s">
        <v>96</v>
      </c>
      <c r="G1372" s="178" t="s">
        <v>762</v>
      </c>
      <c r="H1372" s="549" t="s">
        <v>1321</v>
      </c>
      <c r="I1372" s="550"/>
      <c r="J1372" s="549" t="str">
        <f>H1372</f>
        <v>ร้านหจก.ธัญญาพร วอเตอร์เฟรซ</v>
      </c>
      <c r="K1372" s="550"/>
      <c r="L1372" s="179" t="s">
        <v>1246</v>
      </c>
      <c r="M1372" s="551" t="s">
        <v>1247</v>
      </c>
      <c r="N1372" s="552"/>
      <c r="O1372" s="553"/>
    </row>
    <row r="1373" spans="1:15" x14ac:dyDescent="0.2">
      <c r="A1373" s="487"/>
      <c r="B1373" s="143"/>
      <c r="C1373" s="146"/>
      <c r="D1373" s="145"/>
      <c r="E1373" s="146"/>
      <c r="F1373" s="145"/>
      <c r="G1373" s="147"/>
      <c r="H1373" s="534"/>
      <c r="I1373" s="535"/>
      <c r="J1373" s="534"/>
      <c r="K1373" s="535"/>
      <c r="L1373" s="148" t="s">
        <v>1250</v>
      </c>
      <c r="M1373" s="149" t="s">
        <v>1251</v>
      </c>
      <c r="N1373" s="150"/>
      <c r="O1373" s="151"/>
    </row>
    <row r="1374" spans="1:15" x14ac:dyDescent="0.2">
      <c r="A1374" s="487"/>
      <c r="B1374" s="143"/>
      <c r="C1374" s="146"/>
      <c r="D1374" s="145"/>
      <c r="E1374" s="146"/>
      <c r="F1374" s="145"/>
      <c r="G1374" s="147"/>
      <c r="H1374" s="534"/>
      <c r="I1374" s="535"/>
      <c r="J1374" s="534"/>
      <c r="K1374" s="535"/>
      <c r="L1374" s="148" t="s">
        <v>1253</v>
      </c>
      <c r="M1374" s="152"/>
      <c r="N1374" s="153"/>
      <c r="O1374" s="154"/>
    </row>
    <row r="1375" spans="1:15" x14ac:dyDescent="0.2">
      <c r="A1375" s="487"/>
      <c r="B1375" s="143"/>
      <c r="C1375" s="146"/>
      <c r="D1375" s="145"/>
      <c r="E1375" s="146"/>
      <c r="F1375" s="145"/>
      <c r="G1375" s="147"/>
      <c r="H1375" s="534" t="s">
        <v>95</v>
      </c>
      <c r="I1375" s="535"/>
      <c r="J1375" s="536" t="s">
        <v>97</v>
      </c>
      <c r="K1375" s="537"/>
      <c r="L1375" s="148" t="s">
        <v>866</v>
      </c>
      <c r="M1375" s="538" t="s">
        <v>1254</v>
      </c>
      <c r="N1375" s="539"/>
      <c r="O1375" s="540"/>
    </row>
    <row r="1376" spans="1:15" x14ac:dyDescent="0.2">
      <c r="A1376" s="476"/>
      <c r="B1376" s="155"/>
      <c r="C1376" s="158"/>
      <c r="D1376" s="157"/>
      <c r="E1376" s="158"/>
      <c r="F1376" s="157"/>
      <c r="G1376" s="159"/>
      <c r="H1376" s="160">
        <f>+C1372</f>
        <v>2000</v>
      </c>
      <c r="I1376" s="161" t="s">
        <v>96</v>
      </c>
      <c r="J1376" s="160">
        <f>+C1372</f>
        <v>2000</v>
      </c>
      <c r="K1376" s="161" t="s">
        <v>96</v>
      </c>
      <c r="L1376" s="162"/>
      <c r="M1376" s="164" t="s">
        <v>1322</v>
      </c>
      <c r="N1376" s="165" t="s">
        <v>1256</v>
      </c>
      <c r="O1376" s="166" t="s">
        <v>1257</v>
      </c>
    </row>
    <row r="1378" spans="1:9" x14ac:dyDescent="0.2">
      <c r="A1378" s="440" t="s">
        <v>1323</v>
      </c>
      <c r="B1378" s="440"/>
      <c r="C1378" s="440"/>
      <c r="D1378" s="440"/>
      <c r="E1378" s="440"/>
      <c r="F1378" s="440"/>
      <c r="G1378" s="440"/>
      <c r="H1378" s="440"/>
      <c r="I1378" s="440"/>
    </row>
    <row r="1379" spans="1:9" x14ac:dyDescent="0.2">
      <c r="A1379" s="440" t="s">
        <v>1324</v>
      </c>
      <c r="B1379" s="440"/>
      <c r="C1379" s="440"/>
      <c r="D1379" s="440"/>
      <c r="E1379" s="440"/>
      <c r="F1379" s="440"/>
      <c r="G1379" s="440"/>
      <c r="H1379" s="440"/>
      <c r="I1379" s="440"/>
    </row>
    <row r="1380" spans="1:9" x14ac:dyDescent="0.2">
      <c r="A1380" s="180"/>
      <c r="B1380" s="180"/>
      <c r="C1380" s="180"/>
      <c r="D1380" s="180"/>
      <c r="E1380" s="180"/>
      <c r="F1380" s="180"/>
      <c r="G1380" s="180"/>
      <c r="H1380" s="180"/>
      <c r="I1380" s="180"/>
    </row>
    <row r="1381" spans="1:9" x14ac:dyDescent="0.2">
      <c r="A1381" s="479" t="s">
        <v>1</v>
      </c>
      <c r="B1381" s="556" t="s">
        <v>87</v>
      </c>
      <c r="C1381" s="433" t="s">
        <v>1325</v>
      </c>
      <c r="D1381" s="12" t="s">
        <v>3</v>
      </c>
      <c r="E1381" s="475" t="s">
        <v>69</v>
      </c>
      <c r="F1381" s="557" t="s">
        <v>1326</v>
      </c>
      <c r="G1381" s="433" t="s">
        <v>70</v>
      </c>
      <c r="H1381" s="559" t="s">
        <v>7</v>
      </c>
      <c r="I1381" s="433" t="s">
        <v>72</v>
      </c>
    </row>
    <row r="1382" spans="1:9" x14ac:dyDescent="0.2">
      <c r="A1382" s="479"/>
      <c r="B1382" s="556"/>
      <c r="C1382" s="432"/>
      <c r="D1382" s="7" t="s">
        <v>1327</v>
      </c>
      <c r="E1382" s="476"/>
      <c r="F1382" s="558"/>
      <c r="G1382" s="432"/>
      <c r="H1382" s="560"/>
      <c r="I1382" s="432"/>
    </row>
    <row r="1383" spans="1:9" x14ac:dyDescent="0.2">
      <c r="A1383" s="1">
        <v>1</v>
      </c>
      <c r="B1383" s="265" t="s">
        <v>1328</v>
      </c>
      <c r="C1383" s="473">
        <v>851.2</v>
      </c>
      <c r="D1383" s="473">
        <f>C1383</f>
        <v>851.2</v>
      </c>
      <c r="E1383" s="473" t="s">
        <v>762</v>
      </c>
      <c r="F1383" s="271" t="s">
        <v>1329</v>
      </c>
      <c r="G1383" s="272" t="str">
        <f>+F1383</f>
        <v>หจก.ศรีอุบลบริการ</v>
      </c>
      <c r="H1383" s="263" t="s">
        <v>1246</v>
      </c>
      <c r="I1383" s="273" t="s">
        <v>1330</v>
      </c>
    </row>
    <row r="1384" spans="1:9" x14ac:dyDescent="0.2">
      <c r="A1384" s="4"/>
      <c r="B1384" s="215"/>
      <c r="C1384" s="555"/>
      <c r="D1384" s="555"/>
      <c r="E1384" s="555"/>
      <c r="F1384" s="274" t="s">
        <v>1252</v>
      </c>
      <c r="G1384" s="275" t="str">
        <f>+F1384</f>
        <v>(สำนักงานใหญ่)</v>
      </c>
      <c r="H1384" s="276" t="s">
        <v>1250</v>
      </c>
      <c r="I1384" s="24" t="s">
        <v>1331</v>
      </c>
    </row>
    <row r="1385" spans="1:9" x14ac:dyDescent="0.2">
      <c r="A1385" s="4"/>
      <c r="B1385" s="215"/>
      <c r="C1385" s="555"/>
      <c r="D1385" s="555"/>
      <c r="E1385" s="555"/>
      <c r="F1385" s="258" t="s">
        <v>95</v>
      </c>
      <c r="G1385" s="4" t="s">
        <v>13</v>
      </c>
      <c r="H1385" s="276" t="s">
        <v>1253</v>
      </c>
      <c r="I1385" s="4"/>
    </row>
    <row r="1386" spans="1:9" x14ac:dyDescent="0.2">
      <c r="A1386" s="4"/>
      <c r="B1386" s="215"/>
      <c r="C1386" s="474"/>
      <c r="D1386" s="474"/>
      <c r="E1386" s="474"/>
      <c r="F1386" s="277">
        <f>+D1383</f>
        <v>851.2</v>
      </c>
      <c r="G1386" s="278">
        <f>+F1386</f>
        <v>851.2</v>
      </c>
      <c r="H1386" s="264" t="s">
        <v>866</v>
      </c>
      <c r="I1386" s="6"/>
    </row>
    <row r="1387" spans="1:9" x14ac:dyDescent="0.2">
      <c r="A1387" s="4"/>
      <c r="B1387" s="215"/>
      <c r="C1387" s="473">
        <v>530</v>
      </c>
      <c r="D1387" s="473">
        <f>C1387</f>
        <v>530</v>
      </c>
      <c r="E1387" s="473" t="s">
        <v>762</v>
      </c>
      <c r="F1387" s="271" t="s">
        <v>1329</v>
      </c>
      <c r="G1387" s="272" t="str">
        <f>+F1387</f>
        <v>หจก.ศรีอุบลบริการ</v>
      </c>
      <c r="H1387" s="263" t="s">
        <v>1246</v>
      </c>
      <c r="I1387" s="273" t="s">
        <v>1332</v>
      </c>
    </row>
    <row r="1388" spans="1:9" x14ac:dyDescent="0.2">
      <c r="A1388" s="4"/>
      <c r="B1388" s="215"/>
      <c r="C1388" s="555"/>
      <c r="D1388" s="555"/>
      <c r="E1388" s="555"/>
      <c r="F1388" s="274" t="s">
        <v>1252</v>
      </c>
      <c r="G1388" s="275" t="str">
        <f>+F1388</f>
        <v>(สำนักงานใหญ่)</v>
      </c>
      <c r="H1388" s="276" t="s">
        <v>1250</v>
      </c>
      <c r="I1388" s="24" t="s">
        <v>1331</v>
      </c>
    </row>
    <row r="1389" spans="1:9" x14ac:dyDescent="0.2">
      <c r="A1389" s="4"/>
      <c r="B1389" s="215"/>
      <c r="C1389" s="555"/>
      <c r="D1389" s="555"/>
      <c r="E1389" s="555"/>
      <c r="F1389" s="258" t="s">
        <v>95</v>
      </c>
      <c r="G1389" s="4" t="s">
        <v>13</v>
      </c>
      <c r="H1389" s="276" t="s">
        <v>1253</v>
      </c>
      <c r="I1389" s="4"/>
    </row>
    <row r="1390" spans="1:9" x14ac:dyDescent="0.2">
      <c r="A1390" s="4"/>
      <c r="B1390" s="215"/>
      <c r="C1390" s="474"/>
      <c r="D1390" s="474"/>
      <c r="E1390" s="474"/>
      <c r="F1390" s="277">
        <f>+D1387</f>
        <v>530</v>
      </c>
      <c r="G1390" s="278">
        <f>+F1390</f>
        <v>530</v>
      </c>
      <c r="H1390" s="264" t="s">
        <v>866</v>
      </c>
      <c r="I1390" s="6"/>
    </row>
    <row r="1391" spans="1:9" x14ac:dyDescent="0.2">
      <c r="A1391" s="4"/>
      <c r="B1391" s="215"/>
      <c r="C1391" s="554">
        <v>1340.64</v>
      </c>
      <c r="D1391" s="554">
        <f>C1391</f>
        <v>1340.64</v>
      </c>
      <c r="E1391" s="554" t="s">
        <v>762</v>
      </c>
      <c r="F1391" s="271" t="s">
        <v>1329</v>
      </c>
      <c r="G1391" s="272" t="str">
        <f>+F1391</f>
        <v>หจก.ศรีอุบลบริการ</v>
      </c>
      <c r="H1391" s="263" t="s">
        <v>1246</v>
      </c>
      <c r="I1391" s="273" t="s">
        <v>1333</v>
      </c>
    </row>
    <row r="1392" spans="1:9" x14ac:dyDescent="0.2">
      <c r="A1392" s="4"/>
      <c r="B1392" s="215"/>
      <c r="C1392" s="554"/>
      <c r="D1392" s="554"/>
      <c r="E1392" s="554"/>
      <c r="F1392" s="274" t="s">
        <v>1252</v>
      </c>
      <c r="G1392" s="275" t="str">
        <f>+F1392</f>
        <v>(สำนักงานใหญ่)</v>
      </c>
      <c r="H1392" s="276" t="s">
        <v>1250</v>
      </c>
      <c r="I1392" s="24" t="s">
        <v>1334</v>
      </c>
    </row>
    <row r="1393" spans="1:9" x14ac:dyDescent="0.2">
      <c r="A1393" s="4"/>
      <c r="B1393" s="215"/>
      <c r="C1393" s="554"/>
      <c r="D1393" s="554"/>
      <c r="E1393" s="554"/>
      <c r="F1393" s="258" t="s">
        <v>95</v>
      </c>
      <c r="G1393" s="4" t="s">
        <v>13</v>
      </c>
      <c r="H1393" s="276" t="s">
        <v>1253</v>
      </c>
      <c r="I1393" s="4"/>
    </row>
    <row r="1394" spans="1:9" x14ac:dyDescent="0.2">
      <c r="A1394" s="4"/>
      <c r="B1394" s="215"/>
      <c r="C1394" s="554"/>
      <c r="D1394" s="554"/>
      <c r="E1394" s="554"/>
      <c r="F1394" s="277">
        <f>+D1391</f>
        <v>1340.64</v>
      </c>
      <c r="G1394" s="279">
        <f t="shared" ref="G1394:G1408" si="73">+F1394</f>
        <v>1340.64</v>
      </c>
      <c r="H1394" s="264" t="s">
        <v>866</v>
      </c>
      <c r="I1394" s="6"/>
    </row>
    <row r="1395" spans="1:9" x14ac:dyDescent="0.2">
      <c r="A1395" s="4"/>
      <c r="B1395" s="215"/>
      <c r="C1395" s="554">
        <v>456.8</v>
      </c>
      <c r="D1395" s="554">
        <f>C1395</f>
        <v>456.8</v>
      </c>
      <c r="E1395" s="554" t="s">
        <v>762</v>
      </c>
      <c r="F1395" s="271" t="s">
        <v>1329</v>
      </c>
      <c r="G1395" s="272" t="str">
        <f t="shared" si="73"/>
        <v>หจก.ศรีอุบลบริการ</v>
      </c>
      <c r="H1395" s="263" t="s">
        <v>1246</v>
      </c>
      <c r="I1395" s="273" t="s">
        <v>1335</v>
      </c>
    </row>
    <row r="1396" spans="1:9" x14ac:dyDescent="0.2">
      <c r="A1396" s="4"/>
      <c r="B1396" s="215"/>
      <c r="C1396" s="554"/>
      <c r="D1396" s="554"/>
      <c r="E1396" s="554"/>
      <c r="F1396" s="274" t="s">
        <v>1252</v>
      </c>
      <c r="G1396" s="275" t="str">
        <f t="shared" si="73"/>
        <v>(สำนักงานใหญ่)</v>
      </c>
      <c r="H1396" s="276" t="s">
        <v>1250</v>
      </c>
      <c r="I1396" s="24" t="s">
        <v>1336</v>
      </c>
    </row>
    <row r="1397" spans="1:9" x14ac:dyDescent="0.2">
      <c r="A1397" s="4"/>
      <c r="B1397" s="215"/>
      <c r="C1397" s="554"/>
      <c r="D1397" s="554"/>
      <c r="E1397" s="554"/>
      <c r="F1397" s="258" t="s">
        <v>95</v>
      </c>
      <c r="G1397" s="4" t="s">
        <v>13</v>
      </c>
      <c r="H1397" s="276" t="s">
        <v>1253</v>
      </c>
      <c r="I1397" s="4"/>
    </row>
    <row r="1398" spans="1:9" x14ac:dyDescent="0.2">
      <c r="A1398" s="4"/>
      <c r="B1398" s="215"/>
      <c r="C1398" s="554"/>
      <c r="D1398" s="554"/>
      <c r="E1398" s="554"/>
      <c r="F1398" s="277">
        <f>+D1395</f>
        <v>456.8</v>
      </c>
      <c r="G1398" s="279">
        <f>+F1398</f>
        <v>456.8</v>
      </c>
      <c r="H1398" s="264" t="s">
        <v>866</v>
      </c>
      <c r="I1398" s="6"/>
    </row>
    <row r="1399" spans="1:9" x14ac:dyDescent="0.2">
      <c r="A1399" s="4"/>
      <c r="B1399" s="215"/>
      <c r="C1399" s="554">
        <v>1030.2</v>
      </c>
      <c r="D1399" s="554">
        <f>C1399</f>
        <v>1030.2</v>
      </c>
      <c r="E1399" s="554" t="s">
        <v>762</v>
      </c>
      <c r="F1399" s="271" t="s">
        <v>1329</v>
      </c>
      <c r="G1399" s="272" t="str">
        <f>+F1399</f>
        <v>หจก.ศรีอุบลบริการ</v>
      </c>
      <c r="H1399" s="263" t="s">
        <v>1246</v>
      </c>
      <c r="I1399" s="273" t="s">
        <v>1337</v>
      </c>
    </row>
    <row r="1400" spans="1:9" x14ac:dyDescent="0.2">
      <c r="A1400" s="4"/>
      <c r="B1400" s="215"/>
      <c r="C1400" s="554"/>
      <c r="D1400" s="554"/>
      <c r="E1400" s="554"/>
      <c r="F1400" s="274" t="s">
        <v>1252</v>
      </c>
      <c r="G1400" s="275" t="str">
        <f>+F1400</f>
        <v>(สำนักงานใหญ่)</v>
      </c>
      <c r="H1400" s="276" t="s">
        <v>1250</v>
      </c>
      <c r="I1400" s="24" t="s">
        <v>1338</v>
      </c>
    </row>
    <row r="1401" spans="1:9" x14ac:dyDescent="0.2">
      <c r="A1401" s="4"/>
      <c r="B1401" s="215"/>
      <c r="C1401" s="554"/>
      <c r="D1401" s="554"/>
      <c r="E1401" s="554"/>
      <c r="F1401" s="258" t="s">
        <v>95</v>
      </c>
      <c r="G1401" s="4" t="s">
        <v>13</v>
      </c>
      <c r="H1401" s="276" t="s">
        <v>1253</v>
      </c>
      <c r="I1401" s="4"/>
    </row>
    <row r="1402" spans="1:9" x14ac:dyDescent="0.2">
      <c r="A1402" s="4"/>
      <c r="B1402" s="215"/>
      <c r="C1402" s="554"/>
      <c r="D1402" s="554"/>
      <c r="E1402" s="554"/>
      <c r="F1402" s="277">
        <f>+D1399</f>
        <v>1030.2</v>
      </c>
      <c r="G1402" s="279">
        <f>+F1402</f>
        <v>1030.2</v>
      </c>
      <c r="H1402" s="264" t="s">
        <v>866</v>
      </c>
      <c r="I1402" s="6"/>
    </row>
    <row r="1403" spans="1:9" x14ac:dyDescent="0.2">
      <c r="A1403" s="4"/>
      <c r="B1403" s="215"/>
      <c r="C1403" s="554">
        <v>953.55</v>
      </c>
      <c r="D1403" s="554">
        <f>C1403</f>
        <v>953.55</v>
      </c>
      <c r="E1403" s="554" t="s">
        <v>762</v>
      </c>
      <c r="F1403" s="271" t="s">
        <v>1339</v>
      </c>
      <c r="G1403" s="272" t="str">
        <f t="shared" si="73"/>
        <v>หจก.เพชรทรงธรรมปิโตรเลียม</v>
      </c>
      <c r="H1403" s="263" t="s">
        <v>1246</v>
      </c>
      <c r="I1403" s="273" t="s">
        <v>1340</v>
      </c>
    </row>
    <row r="1404" spans="1:9" x14ac:dyDescent="0.2">
      <c r="A1404" s="4"/>
      <c r="B1404" s="215"/>
      <c r="C1404" s="554"/>
      <c r="D1404" s="554"/>
      <c r="E1404" s="554"/>
      <c r="F1404" s="274" t="s">
        <v>1252</v>
      </c>
      <c r="G1404" s="275" t="str">
        <f t="shared" si="73"/>
        <v>(สำนักงานใหญ่)</v>
      </c>
      <c r="H1404" s="276" t="s">
        <v>1250</v>
      </c>
      <c r="I1404" s="24" t="s">
        <v>1341</v>
      </c>
    </row>
    <row r="1405" spans="1:9" x14ac:dyDescent="0.2">
      <c r="A1405" s="4"/>
      <c r="B1405" s="215"/>
      <c r="C1405" s="554"/>
      <c r="D1405" s="554"/>
      <c r="E1405" s="554"/>
      <c r="F1405" s="258" t="s">
        <v>95</v>
      </c>
      <c r="G1405" s="4" t="s">
        <v>13</v>
      </c>
      <c r="H1405" s="276" t="s">
        <v>1253</v>
      </c>
      <c r="I1405" s="4"/>
    </row>
    <row r="1406" spans="1:9" x14ac:dyDescent="0.2">
      <c r="A1406" s="4"/>
      <c r="B1406" s="215"/>
      <c r="C1406" s="554"/>
      <c r="D1406" s="554"/>
      <c r="E1406" s="554"/>
      <c r="F1406" s="277">
        <f>+D1403</f>
        <v>953.55</v>
      </c>
      <c r="G1406" s="279">
        <f>+F1406</f>
        <v>953.55</v>
      </c>
      <c r="H1406" s="264" t="s">
        <v>866</v>
      </c>
      <c r="I1406" s="6"/>
    </row>
    <row r="1407" spans="1:9" x14ac:dyDescent="0.2">
      <c r="A1407" s="4"/>
      <c r="B1407" s="215"/>
      <c r="C1407" s="554">
        <v>2428</v>
      </c>
      <c r="D1407" s="554">
        <f>C1407</f>
        <v>2428</v>
      </c>
      <c r="E1407" s="554" t="s">
        <v>762</v>
      </c>
      <c r="F1407" s="271" t="s">
        <v>1329</v>
      </c>
      <c r="G1407" s="272" t="str">
        <f t="shared" si="73"/>
        <v>หจก.ศรีอุบลบริการ</v>
      </c>
      <c r="H1407" s="263" t="s">
        <v>1246</v>
      </c>
      <c r="I1407" s="273" t="s">
        <v>1342</v>
      </c>
    </row>
    <row r="1408" spans="1:9" x14ac:dyDescent="0.2">
      <c r="A1408" s="4"/>
      <c r="B1408" s="215"/>
      <c r="C1408" s="554"/>
      <c r="D1408" s="554"/>
      <c r="E1408" s="554"/>
      <c r="F1408" s="274" t="s">
        <v>1252</v>
      </c>
      <c r="G1408" s="275" t="str">
        <f t="shared" si="73"/>
        <v>(สำนักงานใหญ่)</v>
      </c>
      <c r="H1408" s="276" t="s">
        <v>1250</v>
      </c>
      <c r="I1408" s="24" t="s">
        <v>1343</v>
      </c>
    </row>
    <row r="1409" spans="1:9" x14ac:dyDescent="0.2">
      <c r="A1409" s="4"/>
      <c r="B1409" s="215"/>
      <c r="C1409" s="554"/>
      <c r="D1409" s="554"/>
      <c r="E1409" s="554"/>
      <c r="F1409" s="258" t="s">
        <v>95</v>
      </c>
      <c r="G1409" s="4" t="s">
        <v>13</v>
      </c>
      <c r="H1409" s="276" t="s">
        <v>1253</v>
      </c>
      <c r="I1409" s="4"/>
    </row>
    <row r="1410" spans="1:9" x14ac:dyDescent="0.2">
      <c r="A1410" s="4"/>
      <c r="B1410" s="215"/>
      <c r="C1410" s="554"/>
      <c r="D1410" s="554"/>
      <c r="E1410" s="554"/>
      <c r="F1410" s="277">
        <f>+D1407</f>
        <v>2428</v>
      </c>
      <c r="G1410" s="279">
        <f>+F1410</f>
        <v>2428</v>
      </c>
      <c r="H1410" s="264" t="s">
        <v>866</v>
      </c>
      <c r="I1410" s="6"/>
    </row>
    <row r="1411" spans="1:9" x14ac:dyDescent="0.2">
      <c r="A1411" s="4"/>
      <c r="B1411" s="215"/>
      <c r="C1411" s="562">
        <v>3642</v>
      </c>
      <c r="D1411" s="554">
        <f>C1411</f>
        <v>3642</v>
      </c>
      <c r="E1411" s="554" t="s">
        <v>762</v>
      </c>
      <c r="F1411" s="271" t="s">
        <v>1329</v>
      </c>
      <c r="G1411" s="272" t="str">
        <f>+F1411</f>
        <v>หจก.ศรีอุบลบริการ</v>
      </c>
      <c r="H1411" s="263" t="s">
        <v>1246</v>
      </c>
      <c r="I1411" s="273" t="s">
        <v>1344</v>
      </c>
    </row>
    <row r="1412" spans="1:9" x14ac:dyDescent="0.2">
      <c r="A1412" s="4"/>
      <c r="B1412" s="215"/>
      <c r="C1412" s="562"/>
      <c r="D1412" s="554"/>
      <c r="E1412" s="554"/>
      <c r="F1412" s="274" t="s">
        <v>1252</v>
      </c>
      <c r="G1412" s="275" t="str">
        <f>+F1412</f>
        <v>(สำนักงานใหญ่)</v>
      </c>
      <c r="H1412" s="276" t="s">
        <v>1250</v>
      </c>
      <c r="I1412" s="24" t="s">
        <v>1343</v>
      </c>
    </row>
    <row r="1413" spans="1:9" x14ac:dyDescent="0.2">
      <c r="A1413" s="4"/>
      <c r="B1413" s="215"/>
      <c r="C1413" s="562"/>
      <c r="D1413" s="554"/>
      <c r="E1413" s="554"/>
      <c r="F1413" s="258" t="s">
        <v>95</v>
      </c>
      <c r="G1413" s="4" t="s">
        <v>13</v>
      </c>
      <c r="H1413" s="276" t="s">
        <v>1253</v>
      </c>
      <c r="I1413" s="4"/>
    </row>
    <row r="1414" spans="1:9" x14ac:dyDescent="0.2">
      <c r="A1414" s="4"/>
      <c r="B1414" s="215"/>
      <c r="C1414" s="562"/>
      <c r="D1414" s="554"/>
      <c r="E1414" s="554"/>
      <c r="F1414" s="277">
        <f>+D1411</f>
        <v>3642</v>
      </c>
      <c r="G1414" s="279">
        <f t="shared" ref="G1414:G1420" si="74">+F1414</f>
        <v>3642</v>
      </c>
      <c r="H1414" s="264" t="s">
        <v>866</v>
      </c>
      <c r="I1414" s="6"/>
    </row>
    <row r="1415" spans="1:9" x14ac:dyDescent="0.2">
      <c r="A1415" s="4"/>
      <c r="B1415" s="215"/>
      <c r="C1415" s="561">
        <v>460</v>
      </c>
      <c r="D1415" s="473">
        <f>C1415</f>
        <v>460</v>
      </c>
      <c r="E1415" s="473" t="s">
        <v>762</v>
      </c>
      <c r="F1415" s="271" t="s">
        <v>1329</v>
      </c>
      <c r="G1415" s="272" t="str">
        <f t="shared" si="74"/>
        <v>หจก.ศรีอุบลบริการ</v>
      </c>
      <c r="H1415" s="263" t="s">
        <v>1246</v>
      </c>
      <c r="I1415" s="273" t="s">
        <v>1345</v>
      </c>
    </row>
    <row r="1416" spans="1:9" x14ac:dyDescent="0.2">
      <c r="A1416" s="4"/>
      <c r="B1416" s="215"/>
      <c r="C1416" s="555"/>
      <c r="D1416" s="555"/>
      <c r="E1416" s="555"/>
      <c r="F1416" s="274" t="s">
        <v>1252</v>
      </c>
      <c r="G1416" s="275" t="str">
        <f t="shared" si="74"/>
        <v>(สำนักงานใหญ่)</v>
      </c>
      <c r="H1416" s="276" t="s">
        <v>1250</v>
      </c>
      <c r="I1416" s="24" t="s">
        <v>1343</v>
      </c>
    </row>
    <row r="1417" spans="1:9" x14ac:dyDescent="0.2">
      <c r="A1417" s="4"/>
      <c r="B1417" s="215"/>
      <c r="C1417" s="555"/>
      <c r="D1417" s="555"/>
      <c r="E1417" s="555"/>
      <c r="F1417" s="258" t="s">
        <v>95</v>
      </c>
      <c r="G1417" s="4" t="s">
        <v>13</v>
      </c>
      <c r="H1417" s="276" t="s">
        <v>1253</v>
      </c>
      <c r="I1417" s="4"/>
    </row>
    <row r="1418" spans="1:9" x14ac:dyDescent="0.2">
      <c r="A1418" s="4"/>
      <c r="B1418" s="215"/>
      <c r="C1418" s="474"/>
      <c r="D1418" s="474"/>
      <c r="E1418" s="474"/>
      <c r="F1418" s="277">
        <f>+D1415</f>
        <v>460</v>
      </c>
      <c r="G1418" s="279">
        <f t="shared" si="74"/>
        <v>460</v>
      </c>
      <c r="H1418" s="264" t="s">
        <v>866</v>
      </c>
      <c r="I1418" s="6"/>
    </row>
    <row r="1419" spans="1:9" x14ac:dyDescent="0.2">
      <c r="A1419" s="4"/>
      <c r="B1419" s="215"/>
      <c r="C1419" s="561">
        <v>851.2</v>
      </c>
      <c r="D1419" s="473">
        <f>C1419</f>
        <v>851.2</v>
      </c>
      <c r="E1419" s="473" t="s">
        <v>762</v>
      </c>
      <c r="F1419" s="271" t="s">
        <v>1329</v>
      </c>
      <c r="G1419" s="272" t="str">
        <f t="shared" si="74"/>
        <v>หจก.ศรีอุบลบริการ</v>
      </c>
      <c r="H1419" s="263" t="s">
        <v>1246</v>
      </c>
      <c r="I1419" s="273" t="s">
        <v>1346</v>
      </c>
    </row>
    <row r="1420" spans="1:9" x14ac:dyDescent="0.2">
      <c r="A1420" s="4"/>
      <c r="B1420" s="215"/>
      <c r="C1420" s="555"/>
      <c r="D1420" s="555"/>
      <c r="E1420" s="555"/>
      <c r="F1420" s="274" t="s">
        <v>1252</v>
      </c>
      <c r="G1420" s="275" t="str">
        <f t="shared" si="74"/>
        <v>(สำนักงานใหญ่)</v>
      </c>
      <c r="H1420" s="276" t="s">
        <v>1250</v>
      </c>
      <c r="I1420" s="24" t="s">
        <v>1347</v>
      </c>
    </row>
    <row r="1421" spans="1:9" x14ac:dyDescent="0.2">
      <c r="A1421" s="4"/>
      <c r="B1421" s="215"/>
      <c r="C1421" s="555"/>
      <c r="D1421" s="555"/>
      <c r="E1421" s="555"/>
      <c r="F1421" s="258" t="s">
        <v>95</v>
      </c>
      <c r="G1421" s="4" t="s">
        <v>13</v>
      </c>
      <c r="H1421" s="276" t="s">
        <v>1253</v>
      </c>
      <c r="I1421" s="4"/>
    </row>
    <row r="1422" spans="1:9" x14ac:dyDescent="0.2">
      <c r="A1422" s="4"/>
      <c r="B1422" s="215"/>
      <c r="C1422" s="474"/>
      <c r="D1422" s="474"/>
      <c r="E1422" s="474"/>
      <c r="F1422" s="277">
        <f>+D1419</f>
        <v>851.2</v>
      </c>
      <c r="G1422" s="279">
        <f>+F1422</f>
        <v>851.2</v>
      </c>
      <c r="H1422" s="264" t="s">
        <v>866</v>
      </c>
      <c r="I1422" s="6"/>
    </row>
    <row r="1423" spans="1:9" x14ac:dyDescent="0.2">
      <c r="A1423" s="4"/>
      <c r="B1423" s="215"/>
      <c r="C1423" s="561">
        <v>1361.92</v>
      </c>
      <c r="D1423" s="473">
        <f>C1423</f>
        <v>1361.92</v>
      </c>
      <c r="E1423" s="473" t="s">
        <v>762</v>
      </c>
      <c r="F1423" s="271" t="s">
        <v>1329</v>
      </c>
      <c r="G1423" s="272" t="str">
        <f>+F1423</f>
        <v>หจก.ศรีอุบลบริการ</v>
      </c>
      <c r="H1423" s="263" t="s">
        <v>1246</v>
      </c>
      <c r="I1423" s="273" t="s">
        <v>1348</v>
      </c>
    </row>
    <row r="1424" spans="1:9" x14ac:dyDescent="0.2">
      <c r="A1424" s="4"/>
      <c r="B1424" s="215"/>
      <c r="C1424" s="555"/>
      <c r="D1424" s="555"/>
      <c r="E1424" s="555"/>
      <c r="F1424" s="274" t="s">
        <v>1252</v>
      </c>
      <c r="G1424" s="275" t="str">
        <f>+F1424</f>
        <v>(สำนักงานใหญ่)</v>
      </c>
      <c r="H1424" s="276" t="s">
        <v>1250</v>
      </c>
      <c r="I1424" s="24" t="s">
        <v>1349</v>
      </c>
    </row>
    <row r="1425" spans="1:9" x14ac:dyDescent="0.2">
      <c r="A1425" s="4"/>
      <c r="B1425" s="215"/>
      <c r="C1425" s="555"/>
      <c r="D1425" s="555"/>
      <c r="E1425" s="555"/>
      <c r="F1425" s="258" t="s">
        <v>95</v>
      </c>
      <c r="G1425" s="4" t="s">
        <v>13</v>
      </c>
      <c r="H1425" s="276" t="s">
        <v>1253</v>
      </c>
      <c r="I1425" s="4"/>
    </row>
    <row r="1426" spans="1:9" x14ac:dyDescent="0.2">
      <c r="A1426" s="4"/>
      <c r="B1426" s="215"/>
      <c r="C1426" s="474"/>
      <c r="D1426" s="474"/>
      <c r="E1426" s="474"/>
      <c r="F1426" s="277">
        <f>+D1423</f>
        <v>1361.92</v>
      </c>
      <c r="G1426" s="279">
        <f>+F1426</f>
        <v>1361.92</v>
      </c>
      <c r="H1426" s="264" t="s">
        <v>866</v>
      </c>
      <c r="I1426" s="6"/>
    </row>
    <row r="1427" spans="1:9" x14ac:dyDescent="0.2">
      <c r="A1427" s="4"/>
      <c r="B1427" s="215"/>
      <c r="C1427" s="561">
        <v>5246</v>
      </c>
      <c r="D1427" s="473">
        <f>C1427</f>
        <v>5246</v>
      </c>
      <c r="E1427" s="473" t="s">
        <v>762</v>
      </c>
      <c r="F1427" s="271" t="s">
        <v>1329</v>
      </c>
      <c r="G1427" s="272" t="str">
        <f>+F1427</f>
        <v>หจก.ศรีอุบลบริการ</v>
      </c>
      <c r="H1427" s="263" t="s">
        <v>1246</v>
      </c>
      <c r="I1427" s="273" t="s">
        <v>1350</v>
      </c>
    </row>
    <row r="1428" spans="1:9" x14ac:dyDescent="0.2">
      <c r="A1428" s="4"/>
      <c r="B1428" s="215"/>
      <c r="C1428" s="555"/>
      <c r="D1428" s="555"/>
      <c r="E1428" s="555"/>
      <c r="F1428" s="274" t="s">
        <v>1252</v>
      </c>
      <c r="G1428" s="275" t="str">
        <f>+F1428</f>
        <v>(สำนักงานใหญ่)</v>
      </c>
      <c r="H1428" s="276" t="s">
        <v>1250</v>
      </c>
      <c r="I1428" s="24" t="s">
        <v>1351</v>
      </c>
    </row>
    <row r="1429" spans="1:9" x14ac:dyDescent="0.2">
      <c r="A1429" s="4"/>
      <c r="B1429" s="215"/>
      <c r="C1429" s="555"/>
      <c r="D1429" s="555"/>
      <c r="E1429" s="555"/>
      <c r="F1429" s="258" t="s">
        <v>95</v>
      </c>
      <c r="G1429" s="4" t="s">
        <v>13</v>
      </c>
      <c r="H1429" s="276" t="s">
        <v>1253</v>
      </c>
      <c r="I1429" s="4"/>
    </row>
    <row r="1430" spans="1:9" x14ac:dyDescent="0.2">
      <c r="A1430" s="4"/>
      <c r="B1430" s="215"/>
      <c r="C1430" s="474"/>
      <c r="D1430" s="474"/>
      <c r="E1430" s="474"/>
      <c r="F1430" s="277">
        <f>+D1427</f>
        <v>5246</v>
      </c>
      <c r="G1430" s="279">
        <f>+F1430</f>
        <v>5246</v>
      </c>
      <c r="H1430" s="264" t="s">
        <v>866</v>
      </c>
      <c r="I1430" s="6"/>
    </row>
    <row r="1431" spans="1:9" x14ac:dyDescent="0.2">
      <c r="A1431" s="4"/>
      <c r="B1431" s="215"/>
      <c r="C1431" s="561">
        <v>953.55</v>
      </c>
      <c r="D1431" s="473">
        <f>C1431</f>
        <v>953.55</v>
      </c>
      <c r="E1431" s="473" t="s">
        <v>762</v>
      </c>
      <c r="F1431" s="271" t="s">
        <v>1339</v>
      </c>
      <c r="G1431" s="272" t="str">
        <f>+F1431</f>
        <v>หจก.เพชรทรงธรรมปิโตรเลียม</v>
      </c>
      <c r="H1431" s="263" t="s">
        <v>1246</v>
      </c>
      <c r="I1431" s="273" t="s">
        <v>1352</v>
      </c>
    </row>
    <row r="1432" spans="1:9" x14ac:dyDescent="0.2">
      <c r="A1432" s="4"/>
      <c r="B1432" s="215"/>
      <c r="C1432" s="555"/>
      <c r="D1432" s="555"/>
      <c r="E1432" s="555"/>
      <c r="F1432" s="274" t="s">
        <v>1252</v>
      </c>
      <c r="G1432" s="275" t="str">
        <f>+F1432</f>
        <v>(สำนักงานใหญ่)</v>
      </c>
      <c r="H1432" s="276" t="s">
        <v>1250</v>
      </c>
      <c r="I1432" s="24" t="s">
        <v>1353</v>
      </c>
    </row>
    <row r="1433" spans="1:9" x14ac:dyDescent="0.2">
      <c r="A1433" s="4"/>
      <c r="B1433" s="215"/>
      <c r="C1433" s="555"/>
      <c r="D1433" s="555"/>
      <c r="E1433" s="555"/>
      <c r="F1433" s="258" t="s">
        <v>95</v>
      </c>
      <c r="G1433" s="4" t="s">
        <v>13</v>
      </c>
      <c r="H1433" s="276" t="s">
        <v>1253</v>
      </c>
      <c r="I1433" s="4"/>
    </row>
    <row r="1434" spans="1:9" x14ac:dyDescent="0.2">
      <c r="A1434" s="4"/>
      <c r="B1434" s="215"/>
      <c r="C1434" s="474"/>
      <c r="D1434" s="474"/>
      <c r="E1434" s="474"/>
      <c r="F1434" s="277">
        <f>+D1431</f>
        <v>953.55</v>
      </c>
      <c r="G1434" s="279">
        <f>+F1434</f>
        <v>953.55</v>
      </c>
      <c r="H1434" s="264" t="s">
        <v>866</v>
      </c>
      <c r="I1434" s="6"/>
    </row>
    <row r="1435" spans="1:9" x14ac:dyDescent="0.2">
      <c r="A1435" s="4"/>
      <c r="B1435" s="215"/>
      <c r="C1435" s="561">
        <v>1030.2</v>
      </c>
      <c r="D1435" s="473">
        <f>C1435</f>
        <v>1030.2</v>
      </c>
      <c r="E1435" s="473" t="s">
        <v>762</v>
      </c>
      <c r="F1435" s="271" t="s">
        <v>1329</v>
      </c>
      <c r="G1435" s="272" t="str">
        <f>+F1435</f>
        <v>หจก.ศรีอุบลบริการ</v>
      </c>
      <c r="H1435" s="263" t="s">
        <v>1246</v>
      </c>
      <c r="I1435" s="273" t="s">
        <v>1354</v>
      </c>
    </row>
    <row r="1436" spans="1:9" x14ac:dyDescent="0.2">
      <c r="A1436" s="4"/>
      <c r="B1436" s="215"/>
      <c r="C1436" s="555"/>
      <c r="D1436" s="555"/>
      <c r="E1436" s="555"/>
      <c r="F1436" s="274" t="s">
        <v>1252</v>
      </c>
      <c r="G1436" s="275" t="str">
        <f>+F1436</f>
        <v>(สำนักงานใหญ่)</v>
      </c>
      <c r="H1436" s="276" t="s">
        <v>1250</v>
      </c>
      <c r="I1436" s="24" t="s">
        <v>1355</v>
      </c>
    </row>
    <row r="1437" spans="1:9" x14ac:dyDescent="0.2">
      <c r="A1437" s="4"/>
      <c r="B1437" s="215"/>
      <c r="C1437" s="555"/>
      <c r="D1437" s="555"/>
      <c r="E1437" s="555"/>
      <c r="F1437" s="258" t="s">
        <v>95</v>
      </c>
      <c r="G1437" s="275" t="s">
        <v>13</v>
      </c>
      <c r="H1437" s="276" t="s">
        <v>1253</v>
      </c>
      <c r="I1437" s="4"/>
    </row>
    <row r="1438" spans="1:9" x14ac:dyDescent="0.2">
      <c r="A1438" s="4"/>
      <c r="B1438" s="215"/>
      <c r="C1438" s="474"/>
      <c r="D1438" s="474"/>
      <c r="E1438" s="474"/>
      <c r="F1438" s="277">
        <f>+D1435</f>
        <v>1030.2</v>
      </c>
      <c r="G1438" s="280">
        <f>+F1438</f>
        <v>1030.2</v>
      </c>
      <c r="H1438" s="264" t="s">
        <v>866</v>
      </c>
      <c r="I1438" s="6"/>
    </row>
    <row r="1439" spans="1:9" x14ac:dyDescent="0.2">
      <c r="A1439" s="4"/>
      <c r="B1439" s="215"/>
      <c r="C1439" s="561">
        <v>780</v>
      </c>
      <c r="D1439" s="473">
        <f>C1439</f>
        <v>780</v>
      </c>
      <c r="E1439" s="473" t="s">
        <v>762</v>
      </c>
      <c r="F1439" s="271" t="s">
        <v>1329</v>
      </c>
      <c r="G1439" s="272" t="str">
        <f>+F1439</f>
        <v>หจก.ศรีอุบลบริการ</v>
      </c>
      <c r="H1439" s="263" t="s">
        <v>1246</v>
      </c>
      <c r="I1439" s="273" t="s">
        <v>1356</v>
      </c>
    </row>
    <row r="1440" spans="1:9" x14ac:dyDescent="0.2">
      <c r="A1440" s="4"/>
      <c r="B1440" s="215"/>
      <c r="C1440" s="555"/>
      <c r="D1440" s="555"/>
      <c r="E1440" s="555"/>
      <c r="F1440" s="274" t="s">
        <v>1252</v>
      </c>
      <c r="G1440" s="275" t="str">
        <f>+F1440</f>
        <v>(สำนักงานใหญ่)</v>
      </c>
      <c r="H1440" s="276" t="s">
        <v>1250</v>
      </c>
      <c r="I1440" s="24" t="s">
        <v>1357</v>
      </c>
    </row>
    <row r="1441" spans="1:9" x14ac:dyDescent="0.2">
      <c r="A1441" s="4"/>
      <c r="B1441" s="215"/>
      <c r="C1441" s="555"/>
      <c r="D1441" s="555"/>
      <c r="E1441" s="555"/>
      <c r="F1441" s="258" t="s">
        <v>95</v>
      </c>
      <c r="G1441" s="275" t="s">
        <v>13</v>
      </c>
      <c r="H1441" s="276" t="s">
        <v>1253</v>
      </c>
      <c r="I1441" s="4"/>
    </row>
    <row r="1442" spans="1:9" x14ac:dyDescent="0.2">
      <c r="A1442" s="4"/>
      <c r="B1442" s="215"/>
      <c r="C1442" s="474"/>
      <c r="D1442" s="474"/>
      <c r="E1442" s="474"/>
      <c r="F1442" s="277">
        <f>+D1439</f>
        <v>780</v>
      </c>
      <c r="G1442" s="280">
        <f>+F1442</f>
        <v>780</v>
      </c>
      <c r="H1442" s="264" t="s">
        <v>866</v>
      </c>
      <c r="I1442" s="6"/>
    </row>
    <row r="1443" spans="1:9" x14ac:dyDescent="0.2">
      <c r="A1443" s="4"/>
      <c r="B1443" s="215"/>
      <c r="C1443" s="561">
        <v>1424.94</v>
      </c>
      <c r="D1443" s="473">
        <f>C1443</f>
        <v>1424.94</v>
      </c>
      <c r="E1443" s="473" t="s">
        <v>762</v>
      </c>
      <c r="F1443" s="271" t="s">
        <v>1329</v>
      </c>
      <c r="G1443" s="272" t="str">
        <f>+F1443</f>
        <v>หจก.ศรีอุบลบริการ</v>
      </c>
      <c r="H1443" s="263" t="s">
        <v>1246</v>
      </c>
      <c r="I1443" s="273" t="s">
        <v>1358</v>
      </c>
    </row>
    <row r="1444" spans="1:9" x14ac:dyDescent="0.2">
      <c r="A1444" s="4"/>
      <c r="B1444" s="215"/>
      <c r="C1444" s="555"/>
      <c r="D1444" s="555"/>
      <c r="E1444" s="555"/>
      <c r="F1444" s="274" t="s">
        <v>1252</v>
      </c>
      <c r="G1444" s="275" t="str">
        <f>+F1444</f>
        <v>(สำนักงานใหญ่)</v>
      </c>
      <c r="H1444" s="276" t="s">
        <v>1250</v>
      </c>
      <c r="I1444" s="24" t="s">
        <v>1359</v>
      </c>
    </row>
    <row r="1445" spans="1:9" x14ac:dyDescent="0.2">
      <c r="A1445" s="4"/>
      <c r="B1445" s="215"/>
      <c r="C1445" s="555"/>
      <c r="D1445" s="555"/>
      <c r="E1445" s="555"/>
      <c r="F1445" s="258" t="s">
        <v>95</v>
      </c>
      <c r="G1445" s="275" t="s">
        <v>13</v>
      </c>
      <c r="H1445" s="276" t="s">
        <v>1253</v>
      </c>
      <c r="I1445" s="4"/>
    </row>
    <row r="1446" spans="1:9" x14ac:dyDescent="0.2">
      <c r="A1446" s="4"/>
      <c r="B1446" s="215"/>
      <c r="C1446" s="474"/>
      <c r="D1446" s="474"/>
      <c r="E1446" s="474"/>
      <c r="F1446" s="277">
        <f>+D1443</f>
        <v>1424.94</v>
      </c>
      <c r="G1446" s="280">
        <f>+F1446</f>
        <v>1424.94</v>
      </c>
      <c r="H1446" s="264" t="s">
        <v>866</v>
      </c>
      <c r="I1446" s="6"/>
    </row>
    <row r="1447" spans="1:9" x14ac:dyDescent="0.2">
      <c r="A1447" s="4"/>
      <c r="B1447" s="215"/>
      <c r="C1447" s="561">
        <v>953.55</v>
      </c>
      <c r="D1447" s="473">
        <f>C1447</f>
        <v>953.55</v>
      </c>
      <c r="E1447" s="473" t="s">
        <v>762</v>
      </c>
      <c r="F1447" s="271" t="s">
        <v>1339</v>
      </c>
      <c r="G1447" s="272" t="str">
        <f>+F1447</f>
        <v>หจก.เพชรทรงธรรมปิโตรเลียม</v>
      </c>
      <c r="H1447" s="263" t="s">
        <v>1246</v>
      </c>
      <c r="I1447" s="273" t="s">
        <v>1360</v>
      </c>
    </row>
    <row r="1448" spans="1:9" x14ac:dyDescent="0.2">
      <c r="A1448" s="4"/>
      <c r="B1448" s="215"/>
      <c r="C1448" s="555"/>
      <c r="D1448" s="555"/>
      <c r="E1448" s="555"/>
      <c r="F1448" s="274" t="s">
        <v>1252</v>
      </c>
      <c r="G1448" s="275" t="str">
        <f>+F1448</f>
        <v>(สำนักงานใหญ่)</v>
      </c>
      <c r="H1448" s="276" t="s">
        <v>1250</v>
      </c>
      <c r="I1448" s="24" t="s">
        <v>1361</v>
      </c>
    </row>
    <row r="1449" spans="1:9" x14ac:dyDescent="0.2">
      <c r="A1449" s="4"/>
      <c r="B1449" s="215"/>
      <c r="C1449" s="555"/>
      <c r="D1449" s="555"/>
      <c r="E1449" s="555"/>
      <c r="F1449" s="258" t="s">
        <v>95</v>
      </c>
      <c r="G1449" s="275" t="s">
        <v>13</v>
      </c>
      <c r="H1449" s="276" t="s">
        <v>1253</v>
      </c>
      <c r="I1449" s="4"/>
    </row>
    <row r="1450" spans="1:9" x14ac:dyDescent="0.2">
      <c r="A1450" s="4"/>
      <c r="B1450" s="215"/>
      <c r="C1450" s="474"/>
      <c r="D1450" s="474"/>
      <c r="E1450" s="474"/>
      <c r="F1450" s="277">
        <f>+D1447</f>
        <v>953.55</v>
      </c>
      <c r="G1450" s="280">
        <f>+F1450</f>
        <v>953.55</v>
      </c>
      <c r="H1450" s="264" t="s">
        <v>866</v>
      </c>
      <c r="I1450" s="6"/>
    </row>
    <row r="1451" spans="1:9" x14ac:dyDescent="0.2">
      <c r="A1451" s="4"/>
      <c r="B1451" s="215"/>
      <c r="C1451" s="561">
        <v>1324.8</v>
      </c>
      <c r="D1451" s="473">
        <f t="shared" ref="D1451" si="75">C1451</f>
        <v>1324.8</v>
      </c>
      <c r="E1451" s="473" t="s">
        <v>762</v>
      </c>
      <c r="F1451" s="271" t="s">
        <v>1329</v>
      </c>
      <c r="G1451" s="272" t="str">
        <f t="shared" ref="G1451:G1452" si="76">+F1451</f>
        <v>หจก.ศรีอุบลบริการ</v>
      </c>
      <c r="H1451" s="263" t="s">
        <v>1246</v>
      </c>
      <c r="I1451" s="273" t="s">
        <v>1362</v>
      </c>
    </row>
    <row r="1452" spans="1:9" x14ac:dyDescent="0.2">
      <c r="A1452" s="4"/>
      <c r="B1452" s="215"/>
      <c r="C1452" s="555"/>
      <c r="D1452" s="555"/>
      <c r="E1452" s="555"/>
      <c r="F1452" s="274" t="s">
        <v>1252</v>
      </c>
      <c r="G1452" s="275" t="str">
        <f t="shared" si="76"/>
        <v>(สำนักงานใหญ่)</v>
      </c>
      <c r="H1452" s="276" t="s">
        <v>1250</v>
      </c>
      <c r="I1452" s="24" t="s">
        <v>1363</v>
      </c>
    </row>
    <row r="1453" spans="1:9" x14ac:dyDescent="0.2">
      <c r="A1453" s="4"/>
      <c r="B1453" s="215"/>
      <c r="C1453" s="555"/>
      <c r="D1453" s="555"/>
      <c r="E1453" s="555"/>
      <c r="F1453" s="258" t="s">
        <v>95</v>
      </c>
      <c r="G1453" s="275" t="s">
        <v>13</v>
      </c>
      <c r="H1453" s="276" t="s">
        <v>1253</v>
      </c>
      <c r="I1453" s="4"/>
    </row>
    <row r="1454" spans="1:9" x14ac:dyDescent="0.2">
      <c r="A1454" s="4"/>
      <c r="B1454" s="215"/>
      <c r="C1454" s="474"/>
      <c r="D1454" s="474"/>
      <c r="E1454" s="474"/>
      <c r="F1454" s="277">
        <f t="shared" ref="F1454" si="77">+D1451</f>
        <v>1324.8</v>
      </c>
      <c r="G1454" s="280">
        <f t="shared" ref="G1454:G1456" si="78">+F1454</f>
        <v>1324.8</v>
      </c>
      <c r="H1454" s="264" t="s">
        <v>866</v>
      </c>
      <c r="I1454" s="6"/>
    </row>
    <row r="1455" spans="1:9" x14ac:dyDescent="0.2">
      <c r="A1455" s="4"/>
      <c r="B1455" s="215"/>
      <c r="C1455" s="561">
        <v>883.2</v>
      </c>
      <c r="D1455" s="473">
        <f t="shared" ref="D1455" si="79">C1455</f>
        <v>883.2</v>
      </c>
      <c r="E1455" s="473" t="s">
        <v>762</v>
      </c>
      <c r="F1455" s="271" t="s">
        <v>1329</v>
      </c>
      <c r="G1455" s="272" t="str">
        <f t="shared" si="78"/>
        <v>หจก.ศรีอุบลบริการ</v>
      </c>
      <c r="H1455" s="263" t="s">
        <v>1246</v>
      </c>
      <c r="I1455" s="273" t="s">
        <v>1364</v>
      </c>
    </row>
    <row r="1456" spans="1:9" x14ac:dyDescent="0.2">
      <c r="A1456" s="4"/>
      <c r="B1456" s="215"/>
      <c r="C1456" s="555"/>
      <c r="D1456" s="555"/>
      <c r="E1456" s="555"/>
      <c r="F1456" s="274" t="s">
        <v>1252</v>
      </c>
      <c r="G1456" s="275" t="str">
        <f t="shared" si="78"/>
        <v>(สำนักงานใหญ่)</v>
      </c>
      <c r="H1456" s="276" t="s">
        <v>1250</v>
      </c>
      <c r="I1456" s="24" t="s">
        <v>1365</v>
      </c>
    </row>
    <row r="1457" spans="1:9" x14ac:dyDescent="0.2">
      <c r="A1457" s="4"/>
      <c r="B1457" s="215"/>
      <c r="C1457" s="555"/>
      <c r="D1457" s="555"/>
      <c r="E1457" s="555"/>
      <c r="F1457" s="258" t="s">
        <v>95</v>
      </c>
      <c r="G1457" s="275" t="s">
        <v>13</v>
      </c>
      <c r="H1457" s="276" t="s">
        <v>1253</v>
      </c>
      <c r="I1457" s="4"/>
    </row>
    <row r="1458" spans="1:9" x14ac:dyDescent="0.2">
      <c r="A1458" s="4"/>
      <c r="B1458" s="215"/>
      <c r="C1458" s="474"/>
      <c r="D1458" s="474"/>
      <c r="E1458" s="474"/>
      <c r="F1458" s="277">
        <f t="shared" ref="F1458" si="80">+D1455</f>
        <v>883.2</v>
      </c>
      <c r="G1458" s="280">
        <f t="shared" ref="G1458:G1460" si="81">+F1458</f>
        <v>883.2</v>
      </c>
      <c r="H1458" s="264" t="s">
        <v>866</v>
      </c>
      <c r="I1458" s="6"/>
    </row>
    <row r="1459" spans="1:9" x14ac:dyDescent="0.2">
      <c r="A1459" s="4"/>
      <c r="B1459" s="215"/>
      <c r="C1459" s="561">
        <v>1254</v>
      </c>
      <c r="D1459" s="473">
        <f t="shared" ref="D1459" si="82">C1459</f>
        <v>1254</v>
      </c>
      <c r="E1459" s="473" t="s">
        <v>762</v>
      </c>
      <c r="F1459" s="271" t="s">
        <v>1329</v>
      </c>
      <c r="G1459" s="272" t="str">
        <f t="shared" si="81"/>
        <v>หจก.ศรีอุบลบริการ</v>
      </c>
      <c r="H1459" s="263" t="s">
        <v>1246</v>
      </c>
      <c r="I1459" s="273" t="s">
        <v>1366</v>
      </c>
    </row>
    <row r="1460" spans="1:9" x14ac:dyDescent="0.2">
      <c r="A1460" s="4"/>
      <c r="B1460" s="215"/>
      <c r="C1460" s="555"/>
      <c r="D1460" s="555"/>
      <c r="E1460" s="555"/>
      <c r="F1460" s="274" t="s">
        <v>1252</v>
      </c>
      <c r="G1460" s="275" t="str">
        <f t="shared" si="81"/>
        <v>(สำนักงานใหญ่)</v>
      </c>
      <c r="H1460" s="276" t="s">
        <v>1250</v>
      </c>
      <c r="I1460" s="24" t="s">
        <v>1365</v>
      </c>
    </row>
    <row r="1461" spans="1:9" x14ac:dyDescent="0.2">
      <c r="A1461" s="4"/>
      <c r="B1461" s="215"/>
      <c r="C1461" s="555"/>
      <c r="D1461" s="555"/>
      <c r="E1461" s="555"/>
      <c r="F1461" s="258" t="s">
        <v>95</v>
      </c>
      <c r="G1461" s="275" t="s">
        <v>13</v>
      </c>
      <c r="H1461" s="276" t="s">
        <v>1253</v>
      </c>
      <c r="I1461" s="4"/>
    </row>
    <row r="1462" spans="1:9" x14ac:dyDescent="0.2">
      <c r="A1462" s="4"/>
      <c r="B1462" s="215"/>
      <c r="C1462" s="474"/>
      <c r="D1462" s="474"/>
      <c r="E1462" s="474"/>
      <c r="F1462" s="277">
        <f t="shared" ref="F1462" si="83">+D1459</f>
        <v>1254</v>
      </c>
      <c r="G1462" s="280">
        <f t="shared" ref="G1462:G1464" si="84">+F1462</f>
        <v>1254</v>
      </c>
      <c r="H1462" s="264" t="s">
        <v>866</v>
      </c>
      <c r="I1462" s="6"/>
    </row>
    <row r="1463" spans="1:9" x14ac:dyDescent="0.2">
      <c r="A1463" s="4"/>
      <c r="B1463" s="215"/>
      <c r="C1463" s="561">
        <v>1254</v>
      </c>
      <c r="D1463" s="473">
        <f t="shared" ref="D1463" si="85">C1463</f>
        <v>1254</v>
      </c>
      <c r="E1463" s="473" t="s">
        <v>762</v>
      </c>
      <c r="F1463" s="271" t="s">
        <v>1329</v>
      </c>
      <c r="G1463" s="272" t="str">
        <f t="shared" si="84"/>
        <v>หจก.ศรีอุบลบริการ</v>
      </c>
      <c r="H1463" s="263" t="s">
        <v>1246</v>
      </c>
      <c r="I1463" s="273" t="s">
        <v>1367</v>
      </c>
    </row>
    <row r="1464" spans="1:9" x14ac:dyDescent="0.2">
      <c r="A1464" s="4"/>
      <c r="B1464" s="215"/>
      <c r="C1464" s="555"/>
      <c r="D1464" s="555"/>
      <c r="E1464" s="555"/>
      <c r="F1464" s="274" t="s">
        <v>1252</v>
      </c>
      <c r="G1464" s="275" t="str">
        <f t="shared" si="84"/>
        <v>(สำนักงานใหญ่)</v>
      </c>
      <c r="H1464" s="276" t="s">
        <v>1250</v>
      </c>
      <c r="I1464" s="24" t="s">
        <v>1365</v>
      </c>
    </row>
    <row r="1465" spans="1:9" x14ac:dyDescent="0.2">
      <c r="A1465" s="4"/>
      <c r="B1465" s="215"/>
      <c r="C1465" s="555"/>
      <c r="D1465" s="555"/>
      <c r="E1465" s="555"/>
      <c r="F1465" s="258" t="s">
        <v>95</v>
      </c>
      <c r="G1465" s="275" t="s">
        <v>13</v>
      </c>
      <c r="H1465" s="276" t="s">
        <v>1253</v>
      </c>
      <c r="I1465" s="4"/>
    </row>
    <row r="1466" spans="1:9" x14ac:dyDescent="0.2">
      <c r="A1466" s="4"/>
      <c r="B1466" s="215"/>
      <c r="C1466" s="474"/>
      <c r="D1466" s="474"/>
      <c r="E1466" s="474"/>
      <c r="F1466" s="277">
        <f t="shared" ref="F1466" si="86">+D1463</f>
        <v>1254</v>
      </c>
      <c r="G1466" s="280">
        <f t="shared" ref="G1466:G1468" si="87">+F1466</f>
        <v>1254</v>
      </c>
      <c r="H1466" s="264" t="s">
        <v>866</v>
      </c>
      <c r="I1466" s="6"/>
    </row>
    <row r="1467" spans="1:9" x14ac:dyDescent="0.2">
      <c r="A1467" s="4"/>
      <c r="B1467" s="215"/>
      <c r="C1467" s="561">
        <v>1149.04</v>
      </c>
      <c r="D1467" s="473">
        <f t="shared" ref="D1467" si="88">C1467</f>
        <v>1149.04</v>
      </c>
      <c r="E1467" s="473" t="s">
        <v>762</v>
      </c>
      <c r="F1467" s="271" t="s">
        <v>1329</v>
      </c>
      <c r="G1467" s="272" t="str">
        <f t="shared" si="87"/>
        <v>หจก.ศรีอุบลบริการ</v>
      </c>
      <c r="H1467" s="263" t="s">
        <v>1246</v>
      </c>
      <c r="I1467" s="273" t="s">
        <v>1368</v>
      </c>
    </row>
    <row r="1468" spans="1:9" x14ac:dyDescent="0.2">
      <c r="A1468" s="4"/>
      <c r="B1468" s="215"/>
      <c r="C1468" s="555"/>
      <c r="D1468" s="555"/>
      <c r="E1468" s="555"/>
      <c r="F1468" s="274" t="s">
        <v>1252</v>
      </c>
      <c r="G1468" s="275" t="str">
        <f t="shared" si="87"/>
        <v>(สำนักงานใหญ่)</v>
      </c>
      <c r="H1468" s="276" t="s">
        <v>1250</v>
      </c>
      <c r="I1468" s="24" t="s">
        <v>1369</v>
      </c>
    </row>
    <row r="1469" spans="1:9" x14ac:dyDescent="0.2">
      <c r="A1469" s="4"/>
      <c r="B1469" s="215"/>
      <c r="C1469" s="555"/>
      <c r="D1469" s="555"/>
      <c r="E1469" s="555"/>
      <c r="F1469" s="258" t="s">
        <v>95</v>
      </c>
      <c r="G1469" s="275" t="s">
        <v>13</v>
      </c>
      <c r="H1469" s="276" t="s">
        <v>1253</v>
      </c>
      <c r="I1469" s="4"/>
    </row>
    <row r="1470" spans="1:9" x14ac:dyDescent="0.2">
      <c r="A1470" s="4"/>
      <c r="B1470" s="215"/>
      <c r="C1470" s="474"/>
      <c r="D1470" s="474"/>
      <c r="E1470" s="474"/>
      <c r="F1470" s="277">
        <f t="shared" ref="F1470" si="89">+D1467</f>
        <v>1149.04</v>
      </c>
      <c r="G1470" s="280">
        <f t="shared" ref="G1470:G1472" si="90">+F1470</f>
        <v>1149.04</v>
      </c>
      <c r="H1470" s="264" t="s">
        <v>866</v>
      </c>
      <c r="I1470" s="6"/>
    </row>
    <row r="1471" spans="1:9" x14ac:dyDescent="0.2">
      <c r="A1471" s="4"/>
      <c r="B1471" s="215"/>
      <c r="C1471" s="561">
        <v>989.55</v>
      </c>
      <c r="D1471" s="473">
        <f t="shared" ref="D1471" si="91">C1471</f>
        <v>989.55</v>
      </c>
      <c r="E1471" s="473" t="s">
        <v>762</v>
      </c>
      <c r="F1471" s="271" t="s">
        <v>1339</v>
      </c>
      <c r="G1471" s="272" t="str">
        <f t="shared" si="90"/>
        <v>หจก.เพชรทรงธรรมปิโตรเลียม</v>
      </c>
      <c r="H1471" s="263" t="s">
        <v>1246</v>
      </c>
      <c r="I1471" s="273" t="s">
        <v>1370</v>
      </c>
    </row>
    <row r="1472" spans="1:9" x14ac:dyDescent="0.2">
      <c r="A1472" s="4"/>
      <c r="B1472" s="215"/>
      <c r="C1472" s="555"/>
      <c r="D1472" s="555"/>
      <c r="E1472" s="555"/>
      <c r="F1472" s="274" t="s">
        <v>1252</v>
      </c>
      <c r="G1472" s="275" t="str">
        <f t="shared" si="90"/>
        <v>(สำนักงานใหญ่)</v>
      </c>
      <c r="H1472" s="276" t="s">
        <v>1250</v>
      </c>
      <c r="I1472" s="24" t="s">
        <v>1371</v>
      </c>
    </row>
    <row r="1473" spans="1:9" x14ac:dyDescent="0.2">
      <c r="A1473" s="4"/>
      <c r="B1473" s="215"/>
      <c r="C1473" s="555"/>
      <c r="D1473" s="555"/>
      <c r="E1473" s="555"/>
      <c r="F1473" s="258" t="s">
        <v>95</v>
      </c>
      <c r="G1473" s="275" t="s">
        <v>13</v>
      </c>
      <c r="H1473" s="276" t="s">
        <v>1253</v>
      </c>
      <c r="I1473" s="4"/>
    </row>
    <row r="1474" spans="1:9" x14ac:dyDescent="0.2">
      <c r="A1474" s="4"/>
      <c r="B1474" s="215"/>
      <c r="C1474" s="474"/>
      <c r="D1474" s="474"/>
      <c r="E1474" s="474"/>
      <c r="F1474" s="277">
        <f t="shared" ref="F1474" si="92">+D1471</f>
        <v>989.55</v>
      </c>
      <c r="G1474" s="280">
        <f t="shared" ref="G1474:G1476" si="93">+F1474</f>
        <v>989.55</v>
      </c>
      <c r="H1474" s="264" t="s">
        <v>866</v>
      </c>
      <c r="I1474" s="6"/>
    </row>
    <row r="1475" spans="1:9" x14ac:dyDescent="0.2">
      <c r="A1475" s="4"/>
      <c r="B1475" s="215"/>
      <c r="C1475" s="561">
        <v>928.37</v>
      </c>
      <c r="D1475" s="473">
        <f t="shared" ref="D1475" si="94">C1475</f>
        <v>928.37</v>
      </c>
      <c r="E1475" s="473" t="s">
        <v>762</v>
      </c>
      <c r="F1475" s="271" t="s">
        <v>1339</v>
      </c>
      <c r="G1475" s="272" t="str">
        <f t="shared" si="93"/>
        <v>หจก.เพชรทรงธรรมปิโตรเลียม</v>
      </c>
      <c r="H1475" s="263" t="s">
        <v>1246</v>
      </c>
      <c r="I1475" s="273" t="s">
        <v>1372</v>
      </c>
    </row>
    <row r="1476" spans="1:9" x14ac:dyDescent="0.2">
      <c r="A1476" s="4"/>
      <c r="B1476" s="215"/>
      <c r="C1476" s="555"/>
      <c r="D1476" s="555"/>
      <c r="E1476" s="555"/>
      <c r="F1476" s="274" t="s">
        <v>1252</v>
      </c>
      <c r="G1476" s="275" t="str">
        <f t="shared" si="93"/>
        <v>(สำนักงานใหญ่)</v>
      </c>
      <c r="H1476" s="276" t="s">
        <v>1250</v>
      </c>
      <c r="I1476" s="24" t="s">
        <v>1373</v>
      </c>
    </row>
    <row r="1477" spans="1:9" x14ac:dyDescent="0.2">
      <c r="A1477" s="4"/>
      <c r="B1477" s="215"/>
      <c r="C1477" s="555"/>
      <c r="D1477" s="555"/>
      <c r="E1477" s="555"/>
      <c r="F1477" s="258" t="s">
        <v>95</v>
      </c>
      <c r="G1477" s="275" t="s">
        <v>13</v>
      </c>
      <c r="H1477" s="276" t="s">
        <v>1253</v>
      </c>
      <c r="I1477" s="4"/>
    </row>
    <row r="1478" spans="1:9" x14ac:dyDescent="0.2">
      <c r="A1478" s="4"/>
      <c r="B1478" s="215"/>
      <c r="C1478" s="474"/>
      <c r="D1478" s="474"/>
      <c r="E1478" s="474"/>
      <c r="F1478" s="277">
        <f t="shared" ref="F1478" si="95">+D1475</f>
        <v>928.37</v>
      </c>
      <c r="G1478" s="280">
        <f t="shared" ref="G1478" si="96">+F1478</f>
        <v>928.37</v>
      </c>
      <c r="H1478" s="264" t="s">
        <v>866</v>
      </c>
      <c r="I1478" s="6"/>
    </row>
    <row r="1479" spans="1:9" x14ac:dyDescent="0.2">
      <c r="A1479" s="1">
        <v>2</v>
      </c>
      <c r="B1479" s="1" t="s">
        <v>1280</v>
      </c>
      <c r="C1479" s="473">
        <v>550</v>
      </c>
      <c r="D1479" s="473">
        <f>C1479</f>
        <v>550</v>
      </c>
      <c r="E1479" s="473" t="s">
        <v>762</v>
      </c>
      <c r="F1479" s="271" t="s">
        <v>1374</v>
      </c>
      <c r="G1479" s="272" t="str">
        <f>+F1479</f>
        <v>ร้าน รุ่งทิพย์ อะไหล่ยนต์</v>
      </c>
      <c r="H1479" s="263" t="s">
        <v>1246</v>
      </c>
      <c r="I1479" s="273" t="s">
        <v>1375</v>
      </c>
    </row>
    <row r="1480" spans="1:9" x14ac:dyDescent="0.2">
      <c r="A1480" s="4"/>
      <c r="B1480" s="215"/>
      <c r="C1480" s="555"/>
      <c r="D1480" s="555"/>
      <c r="E1480" s="555"/>
      <c r="F1480" s="274"/>
      <c r="G1480" s="275">
        <f>+F1480</f>
        <v>0</v>
      </c>
      <c r="H1480" s="276" t="s">
        <v>1250</v>
      </c>
      <c r="I1480" s="24" t="s">
        <v>1376</v>
      </c>
    </row>
    <row r="1481" spans="1:9" x14ac:dyDescent="0.2">
      <c r="A1481" s="4"/>
      <c r="B1481" s="215"/>
      <c r="C1481" s="555"/>
      <c r="D1481" s="555"/>
      <c r="E1481" s="555"/>
      <c r="F1481" s="258" t="s">
        <v>95</v>
      </c>
      <c r="G1481" s="4" t="s">
        <v>13</v>
      </c>
      <c r="H1481" s="276" t="s">
        <v>1253</v>
      </c>
      <c r="I1481" s="4"/>
    </row>
    <row r="1482" spans="1:9" x14ac:dyDescent="0.2">
      <c r="A1482" s="4"/>
      <c r="B1482" s="215"/>
      <c r="C1482" s="474"/>
      <c r="D1482" s="474"/>
      <c r="E1482" s="474"/>
      <c r="F1482" s="277">
        <f>+D1479</f>
        <v>550</v>
      </c>
      <c r="G1482" s="279">
        <f>+F1482</f>
        <v>550</v>
      </c>
      <c r="H1482" s="264" t="s">
        <v>866</v>
      </c>
      <c r="I1482" s="6"/>
    </row>
    <row r="1483" spans="1:9" x14ac:dyDescent="0.2">
      <c r="A1483" s="4"/>
      <c r="B1483" s="215"/>
      <c r="C1483" s="473">
        <v>200</v>
      </c>
      <c r="D1483" s="473">
        <f t="shared" ref="D1483" si="97">C1483</f>
        <v>200</v>
      </c>
      <c r="E1483" s="473" t="s">
        <v>762</v>
      </c>
      <c r="F1483" s="271" t="s">
        <v>1377</v>
      </c>
      <c r="G1483" s="272" t="str">
        <f t="shared" ref="G1483:G1484" si="98">+F1483</f>
        <v>ร้าน โอ๊ตโรงกลึง</v>
      </c>
      <c r="H1483" s="263" t="s">
        <v>1246</v>
      </c>
      <c r="I1483" s="273" t="s">
        <v>1378</v>
      </c>
    </row>
    <row r="1484" spans="1:9" x14ac:dyDescent="0.2">
      <c r="A1484" s="4"/>
      <c r="B1484" s="215"/>
      <c r="C1484" s="555"/>
      <c r="D1484" s="555"/>
      <c r="E1484" s="555"/>
      <c r="F1484" s="274"/>
      <c r="G1484" s="275">
        <f t="shared" si="98"/>
        <v>0</v>
      </c>
      <c r="H1484" s="276" t="s">
        <v>1250</v>
      </c>
      <c r="I1484" s="24" t="s">
        <v>1379</v>
      </c>
    </row>
    <row r="1485" spans="1:9" x14ac:dyDescent="0.2">
      <c r="A1485" s="4"/>
      <c r="B1485" s="215"/>
      <c r="C1485" s="555"/>
      <c r="D1485" s="555"/>
      <c r="E1485" s="555"/>
      <c r="F1485" s="258" t="s">
        <v>95</v>
      </c>
      <c r="G1485" s="4" t="s">
        <v>13</v>
      </c>
      <c r="H1485" s="276" t="s">
        <v>1253</v>
      </c>
      <c r="I1485" s="4"/>
    </row>
    <row r="1486" spans="1:9" x14ac:dyDescent="0.2">
      <c r="A1486" s="4"/>
      <c r="B1486" s="215"/>
      <c r="C1486" s="474"/>
      <c r="D1486" s="474"/>
      <c r="E1486" s="474"/>
      <c r="F1486" s="277">
        <f t="shared" ref="F1486" si="99">+D1483</f>
        <v>200</v>
      </c>
      <c r="G1486" s="279">
        <f t="shared" ref="G1486:G1488" si="100">+F1486</f>
        <v>200</v>
      </c>
      <c r="H1486" s="264" t="s">
        <v>866</v>
      </c>
      <c r="I1486" s="6"/>
    </row>
    <row r="1487" spans="1:9" x14ac:dyDescent="0.2">
      <c r="A1487" s="4"/>
      <c r="B1487" s="215"/>
      <c r="C1487" s="473">
        <v>4780</v>
      </c>
      <c r="D1487" s="473">
        <f t="shared" ref="D1487" si="101">C1487</f>
        <v>4780</v>
      </c>
      <c r="E1487" s="473" t="s">
        <v>762</v>
      </c>
      <c r="F1487" s="271" t="s">
        <v>1380</v>
      </c>
      <c r="G1487" s="272" t="str">
        <f t="shared" si="100"/>
        <v>ร้าน โรงกลึง ว.การช่าง</v>
      </c>
      <c r="H1487" s="263" t="s">
        <v>1246</v>
      </c>
      <c r="I1487" s="273" t="s">
        <v>1381</v>
      </c>
    </row>
    <row r="1488" spans="1:9" x14ac:dyDescent="0.2">
      <c r="A1488" s="4"/>
      <c r="B1488" s="215"/>
      <c r="C1488" s="555"/>
      <c r="D1488" s="555"/>
      <c r="E1488" s="555"/>
      <c r="F1488" s="274"/>
      <c r="G1488" s="275">
        <f t="shared" si="100"/>
        <v>0</v>
      </c>
      <c r="H1488" s="276" t="s">
        <v>1250</v>
      </c>
      <c r="I1488" s="24" t="s">
        <v>1382</v>
      </c>
    </row>
    <row r="1489" spans="1:9" x14ac:dyDescent="0.2">
      <c r="A1489" s="4"/>
      <c r="B1489" s="215"/>
      <c r="C1489" s="555"/>
      <c r="D1489" s="555"/>
      <c r="E1489" s="555"/>
      <c r="F1489" s="258" t="s">
        <v>95</v>
      </c>
      <c r="G1489" s="4" t="s">
        <v>13</v>
      </c>
      <c r="H1489" s="276" t="s">
        <v>1253</v>
      </c>
      <c r="I1489" s="4"/>
    </row>
    <row r="1490" spans="1:9" x14ac:dyDescent="0.2">
      <c r="A1490" s="4"/>
      <c r="B1490" s="215"/>
      <c r="C1490" s="474"/>
      <c r="D1490" s="474"/>
      <c r="E1490" s="474"/>
      <c r="F1490" s="277">
        <f t="shared" ref="F1490" si="102">+D1487</f>
        <v>4780</v>
      </c>
      <c r="G1490" s="279">
        <f t="shared" ref="G1490:G1504" si="103">+F1490</f>
        <v>4780</v>
      </c>
      <c r="H1490" s="264" t="s">
        <v>866</v>
      </c>
      <c r="I1490" s="6"/>
    </row>
    <row r="1491" spans="1:9" x14ac:dyDescent="0.2">
      <c r="A1491" s="4"/>
      <c r="B1491" s="215"/>
      <c r="C1491" s="473">
        <v>400</v>
      </c>
      <c r="D1491" s="473">
        <f t="shared" ref="D1491" si="104">C1491</f>
        <v>400</v>
      </c>
      <c r="E1491" s="473" t="s">
        <v>762</v>
      </c>
      <c r="F1491" s="271" t="s">
        <v>1377</v>
      </c>
      <c r="G1491" s="272" t="str">
        <f t="shared" si="103"/>
        <v>ร้าน โอ๊ตโรงกลึง</v>
      </c>
      <c r="H1491" s="263" t="s">
        <v>1246</v>
      </c>
      <c r="I1491" s="273" t="s">
        <v>1383</v>
      </c>
    </row>
    <row r="1492" spans="1:9" x14ac:dyDescent="0.2">
      <c r="A1492" s="4"/>
      <c r="B1492" s="215"/>
      <c r="C1492" s="555"/>
      <c r="D1492" s="555"/>
      <c r="E1492" s="555"/>
      <c r="F1492" s="274"/>
      <c r="G1492" s="275">
        <f t="shared" si="103"/>
        <v>0</v>
      </c>
      <c r="H1492" s="276" t="s">
        <v>1250</v>
      </c>
      <c r="I1492" s="24" t="s">
        <v>1384</v>
      </c>
    </row>
    <row r="1493" spans="1:9" x14ac:dyDescent="0.2">
      <c r="A1493" s="4"/>
      <c r="B1493" s="215"/>
      <c r="C1493" s="555"/>
      <c r="D1493" s="555"/>
      <c r="E1493" s="555"/>
      <c r="F1493" s="258" t="s">
        <v>95</v>
      </c>
      <c r="G1493" s="4" t="s">
        <v>13</v>
      </c>
      <c r="H1493" s="276" t="s">
        <v>1253</v>
      </c>
      <c r="I1493" s="4"/>
    </row>
    <row r="1494" spans="1:9" x14ac:dyDescent="0.2">
      <c r="A1494" s="4"/>
      <c r="B1494" s="215"/>
      <c r="C1494" s="474"/>
      <c r="D1494" s="474"/>
      <c r="E1494" s="474"/>
      <c r="F1494" s="277">
        <f t="shared" ref="F1494" si="105">+D1491</f>
        <v>400</v>
      </c>
      <c r="G1494" s="279">
        <f t="shared" ref="G1494:G1496" si="106">+F1494</f>
        <v>400</v>
      </c>
      <c r="H1494" s="264" t="s">
        <v>866</v>
      </c>
      <c r="I1494" s="6"/>
    </row>
    <row r="1495" spans="1:9" x14ac:dyDescent="0.2">
      <c r="A1495" s="4"/>
      <c r="B1495" s="215"/>
      <c r="C1495" s="473">
        <v>890</v>
      </c>
      <c r="D1495" s="473">
        <f t="shared" ref="D1495" si="107">C1495</f>
        <v>890</v>
      </c>
      <c r="E1495" s="473" t="s">
        <v>762</v>
      </c>
      <c r="F1495" s="271" t="s">
        <v>1377</v>
      </c>
      <c r="G1495" s="272" t="str">
        <f t="shared" si="106"/>
        <v>ร้าน โอ๊ตโรงกลึง</v>
      </c>
      <c r="H1495" s="263" t="s">
        <v>1246</v>
      </c>
      <c r="I1495" s="273" t="s">
        <v>1385</v>
      </c>
    </row>
    <row r="1496" spans="1:9" x14ac:dyDescent="0.2">
      <c r="A1496" s="4"/>
      <c r="B1496" s="215"/>
      <c r="C1496" s="555"/>
      <c r="D1496" s="555"/>
      <c r="E1496" s="555"/>
      <c r="F1496" s="274"/>
      <c r="G1496" s="275">
        <f t="shared" si="106"/>
        <v>0</v>
      </c>
      <c r="H1496" s="276" t="s">
        <v>1250</v>
      </c>
      <c r="I1496" s="24" t="s">
        <v>1338</v>
      </c>
    </row>
    <row r="1497" spans="1:9" x14ac:dyDescent="0.2">
      <c r="A1497" s="4"/>
      <c r="B1497" s="215"/>
      <c r="C1497" s="555"/>
      <c r="D1497" s="555"/>
      <c r="E1497" s="555"/>
      <c r="F1497" s="258" t="s">
        <v>95</v>
      </c>
      <c r="G1497" s="4" t="s">
        <v>13</v>
      </c>
      <c r="H1497" s="276" t="s">
        <v>1253</v>
      </c>
      <c r="I1497" s="4"/>
    </row>
    <row r="1498" spans="1:9" x14ac:dyDescent="0.2">
      <c r="A1498" s="4"/>
      <c r="B1498" s="215"/>
      <c r="C1498" s="474"/>
      <c r="D1498" s="474"/>
      <c r="E1498" s="474"/>
      <c r="F1498" s="277">
        <f t="shared" ref="F1498" si="108">+D1495</f>
        <v>890</v>
      </c>
      <c r="G1498" s="279">
        <f t="shared" ref="G1498:G1500" si="109">+F1498</f>
        <v>890</v>
      </c>
      <c r="H1498" s="264" t="s">
        <v>866</v>
      </c>
      <c r="I1498" s="6"/>
    </row>
    <row r="1499" spans="1:9" x14ac:dyDescent="0.2">
      <c r="A1499" s="4"/>
      <c r="B1499" s="215"/>
      <c r="C1499" s="473">
        <v>300</v>
      </c>
      <c r="D1499" s="473">
        <f t="shared" ref="D1499" si="110">C1499</f>
        <v>300</v>
      </c>
      <c r="E1499" s="473" t="s">
        <v>762</v>
      </c>
      <c r="F1499" s="271" t="s">
        <v>1377</v>
      </c>
      <c r="G1499" s="272" t="str">
        <f t="shared" si="109"/>
        <v>ร้าน โอ๊ตโรงกลึง</v>
      </c>
      <c r="H1499" s="263" t="s">
        <v>1246</v>
      </c>
      <c r="I1499" s="273" t="s">
        <v>1386</v>
      </c>
    </row>
    <row r="1500" spans="1:9" x14ac:dyDescent="0.2">
      <c r="A1500" s="4"/>
      <c r="B1500" s="215"/>
      <c r="C1500" s="555"/>
      <c r="D1500" s="555"/>
      <c r="E1500" s="555"/>
      <c r="F1500" s="274"/>
      <c r="G1500" s="275">
        <f t="shared" si="109"/>
        <v>0</v>
      </c>
      <c r="H1500" s="276" t="s">
        <v>1250</v>
      </c>
      <c r="I1500" s="24" t="s">
        <v>1338</v>
      </c>
    </row>
    <row r="1501" spans="1:9" x14ac:dyDescent="0.2">
      <c r="A1501" s="4"/>
      <c r="B1501" s="215"/>
      <c r="C1501" s="555"/>
      <c r="D1501" s="555"/>
      <c r="E1501" s="555"/>
      <c r="F1501" s="258" t="s">
        <v>95</v>
      </c>
      <c r="G1501" s="4" t="s">
        <v>13</v>
      </c>
      <c r="H1501" s="276" t="s">
        <v>1253</v>
      </c>
      <c r="I1501" s="4"/>
    </row>
    <row r="1502" spans="1:9" x14ac:dyDescent="0.2">
      <c r="A1502" s="4"/>
      <c r="B1502" s="215"/>
      <c r="C1502" s="474"/>
      <c r="D1502" s="474"/>
      <c r="E1502" s="474"/>
      <c r="F1502" s="277">
        <f t="shared" ref="F1502" si="111">+D1499</f>
        <v>300</v>
      </c>
      <c r="G1502" s="279">
        <f t="shared" ref="G1502" si="112">+F1502</f>
        <v>300</v>
      </c>
      <c r="H1502" s="264" t="s">
        <v>866</v>
      </c>
      <c r="I1502" s="6"/>
    </row>
    <row r="1503" spans="1:9" x14ac:dyDescent="0.2">
      <c r="A1503" s="4"/>
      <c r="B1503" s="215"/>
      <c r="C1503" s="473">
        <v>1750</v>
      </c>
      <c r="D1503" s="473">
        <f t="shared" ref="D1503" si="113">C1503</f>
        <v>1750</v>
      </c>
      <c r="E1503" s="473" t="s">
        <v>762</v>
      </c>
      <c r="F1503" s="271" t="s">
        <v>1387</v>
      </c>
      <c r="G1503" s="272" t="str">
        <f t="shared" si="103"/>
        <v>ร้าน อู่โชคพรเทพ แอร์ และไดนาโม</v>
      </c>
      <c r="H1503" s="263" t="s">
        <v>1246</v>
      </c>
      <c r="I1503" s="273" t="s">
        <v>1388</v>
      </c>
    </row>
    <row r="1504" spans="1:9" x14ac:dyDescent="0.2">
      <c r="A1504" s="4"/>
      <c r="B1504" s="215"/>
      <c r="C1504" s="555"/>
      <c r="D1504" s="555"/>
      <c r="E1504" s="555"/>
      <c r="F1504" s="274"/>
      <c r="G1504" s="275">
        <f t="shared" si="103"/>
        <v>0</v>
      </c>
      <c r="H1504" s="276" t="s">
        <v>1250</v>
      </c>
      <c r="I1504" s="24" t="s">
        <v>1389</v>
      </c>
    </row>
    <row r="1505" spans="1:9" x14ac:dyDescent="0.2">
      <c r="A1505" s="4"/>
      <c r="B1505" s="215"/>
      <c r="C1505" s="555"/>
      <c r="D1505" s="555"/>
      <c r="E1505" s="555"/>
      <c r="F1505" s="258" t="s">
        <v>95</v>
      </c>
      <c r="G1505" s="4" t="s">
        <v>13</v>
      </c>
      <c r="H1505" s="276" t="s">
        <v>1253</v>
      </c>
      <c r="I1505" s="4"/>
    </row>
    <row r="1506" spans="1:9" x14ac:dyDescent="0.2">
      <c r="A1506" s="6"/>
      <c r="B1506" s="203"/>
      <c r="C1506" s="474"/>
      <c r="D1506" s="474"/>
      <c r="E1506" s="474"/>
      <c r="F1506" s="277">
        <f t="shared" ref="F1506" si="114">+D1503</f>
        <v>1750</v>
      </c>
      <c r="G1506" s="279">
        <f t="shared" ref="G1506:G1508" si="115">+F1506</f>
        <v>1750</v>
      </c>
      <c r="H1506" s="264" t="s">
        <v>866</v>
      </c>
      <c r="I1506" s="6"/>
    </row>
    <row r="1507" spans="1:9" x14ac:dyDescent="0.2">
      <c r="A1507" s="4">
        <v>3</v>
      </c>
      <c r="B1507" s="215" t="s">
        <v>1390</v>
      </c>
      <c r="C1507" s="473">
        <v>180</v>
      </c>
      <c r="D1507" s="473">
        <f t="shared" ref="D1507" si="116">C1507</f>
        <v>180</v>
      </c>
      <c r="E1507" s="473" t="s">
        <v>762</v>
      </c>
      <c r="F1507" s="271" t="s">
        <v>1391</v>
      </c>
      <c r="G1507" s="272" t="str">
        <f t="shared" si="115"/>
        <v>ร้าน รุ่ง มอเตอร์</v>
      </c>
      <c r="H1507" s="263" t="s">
        <v>1246</v>
      </c>
      <c r="I1507" s="273" t="s">
        <v>1392</v>
      </c>
    </row>
    <row r="1508" spans="1:9" x14ac:dyDescent="0.2">
      <c r="A1508" s="4"/>
      <c r="B1508" s="215"/>
      <c r="C1508" s="555"/>
      <c r="D1508" s="555"/>
      <c r="E1508" s="555"/>
      <c r="F1508" s="274"/>
      <c r="G1508" s="275">
        <f t="shared" si="115"/>
        <v>0</v>
      </c>
      <c r="H1508" s="276" t="s">
        <v>1250</v>
      </c>
      <c r="I1508" s="24" t="s">
        <v>1351</v>
      </c>
    </row>
    <row r="1509" spans="1:9" x14ac:dyDescent="0.2">
      <c r="A1509" s="4"/>
      <c r="B1509" s="215"/>
      <c r="C1509" s="555"/>
      <c r="D1509" s="555"/>
      <c r="E1509" s="555"/>
      <c r="F1509" s="258" t="s">
        <v>95</v>
      </c>
      <c r="G1509" s="4" t="s">
        <v>13</v>
      </c>
      <c r="H1509" s="276" t="s">
        <v>1253</v>
      </c>
      <c r="I1509" s="4"/>
    </row>
    <row r="1510" spans="1:9" x14ac:dyDescent="0.2">
      <c r="A1510" s="6"/>
      <c r="B1510" s="203"/>
      <c r="C1510" s="474"/>
      <c r="D1510" s="474"/>
      <c r="E1510" s="474"/>
      <c r="F1510" s="277">
        <f t="shared" ref="F1510" si="117">+D1507</f>
        <v>180</v>
      </c>
      <c r="G1510" s="279">
        <f t="shared" ref="G1510:G1512" si="118">+F1510</f>
        <v>180</v>
      </c>
      <c r="H1510" s="264" t="s">
        <v>866</v>
      </c>
      <c r="I1510" s="6"/>
    </row>
    <row r="1511" spans="1:9" x14ac:dyDescent="0.2">
      <c r="A1511" s="4">
        <v>4</v>
      </c>
      <c r="B1511" s="215" t="s">
        <v>99</v>
      </c>
      <c r="C1511" s="473">
        <v>350</v>
      </c>
      <c r="D1511" s="473">
        <f t="shared" ref="D1511" si="119">C1511</f>
        <v>350</v>
      </c>
      <c r="E1511" s="473" t="s">
        <v>762</v>
      </c>
      <c r="F1511" s="271" t="s">
        <v>1393</v>
      </c>
      <c r="G1511" s="272" t="str">
        <f t="shared" si="118"/>
        <v>ร้าน วี เครื่องยนต์เล็ก</v>
      </c>
      <c r="H1511" s="263" t="s">
        <v>1246</v>
      </c>
      <c r="I1511" s="273" t="s">
        <v>1394</v>
      </c>
    </row>
    <row r="1512" spans="1:9" x14ac:dyDescent="0.2">
      <c r="A1512" s="4"/>
      <c r="B1512" s="215"/>
      <c r="C1512" s="555"/>
      <c r="D1512" s="555"/>
      <c r="E1512" s="555"/>
      <c r="F1512" s="274"/>
      <c r="G1512" s="275">
        <f t="shared" si="118"/>
        <v>0</v>
      </c>
      <c r="H1512" s="276" t="s">
        <v>1250</v>
      </c>
      <c r="I1512" s="24" t="s">
        <v>1334</v>
      </c>
    </row>
    <row r="1513" spans="1:9" x14ac:dyDescent="0.2">
      <c r="A1513" s="4"/>
      <c r="B1513" s="215"/>
      <c r="C1513" s="555"/>
      <c r="D1513" s="555"/>
      <c r="E1513" s="555"/>
      <c r="F1513" s="258" t="s">
        <v>95</v>
      </c>
      <c r="G1513" s="4" t="s">
        <v>13</v>
      </c>
      <c r="H1513" s="276" t="s">
        <v>1253</v>
      </c>
      <c r="I1513" s="4"/>
    </row>
    <row r="1514" spans="1:9" x14ac:dyDescent="0.2">
      <c r="A1514" s="4"/>
      <c r="B1514" s="215"/>
      <c r="C1514" s="474"/>
      <c r="D1514" s="474"/>
      <c r="E1514" s="474"/>
      <c r="F1514" s="277">
        <f t="shared" ref="F1514" si="120">+D1511</f>
        <v>350</v>
      </c>
      <c r="G1514" s="279">
        <f t="shared" ref="G1514:G1516" si="121">+F1514</f>
        <v>350</v>
      </c>
      <c r="H1514" s="264" t="s">
        <v>866</v>
      </c>
      <c r="I1514" s="6"/>
    </row>
    <row r="1515" spans="1:9" x14ac:dyDescent="0.2">
      <c r="A1515" s="4"/>
      <c r="B1515" s="215"/>
      <c r="C1515" s="473">
        <v>290</v>
      </c>
      <c r="D1515" s="473">
        <f t="shared" ref="D1515" si="122">C1515</f>
        <v>290</v>
      </c>
      <c r="E1515" s="473" t="s">
        <v>762</v>
      </c>
      <c r="F1515" s="271" t="s">
        <v>1395</v>
      </c>
      <c r="G1515" s="272" t="str">
        <f t="shared" si="121"/>
        <v>ร้าน น.รวมมิตรยนต์</v>
      </c>
      <c r="H1515" s="263" t="s">
        <v>1246</v>
      </c>
      <c r="I1515" s="273" t="s">
        <v>1396</v>
      </c>
    </row>
    <row r="1516" spans="1:9" x14ac:dyDescent="0.2">
      <c r="A1516" s="4"/>
      <c r="B1516" s="215"/>
      <c r="C1516" s="555"/>
      <c r="D1516" s="555"/>
      <c r="E1516" s="555"/>
      <c r="F1516" s="274"/>
      <c r="G1516" s="275">
        <f t="shared" si="121"/>
        <v>0</v>
      </c>
      <c r="H1516" s="276" t="s">
        <v>1250</v>
      </c>
      <c r="I1516" s="24" t="s">
        <v>1397</v>
      </c>
    </row>
    <row r="1517" spans="1:9" x14ac:dyDescent="0.2">
      <c r="A1517" s="4"/>
      <c r="B1517" s="215"/>
      <c r="C1517" s="555"/>
      <c r="D1517" s="555"/>
      <c r="E1517" s="555"/>
      <c r="F1517" s="258" t="s">
        <v>95</v>
      </c>
      <c r="G1517" s="4" t="s">
        <v>13</v>
      </c>
      <c r="H1517" s="276" t="s">
        <v>1253</v>
      </c>
      <c r="I1517" s="4"/>
    </row>
    <row r="1518" spans="1:9" x14ac:dyDescent="0.2">
      <c r="A1518" s="4"/>
      <c r="B1518" s="215"/>
      <c r="C1518" s="474"/>
      <c r="D1518" s="474"/>
      <c r="E1518" s="474"/>
      <c r="F1518" s="277">
        <f t="shared" ref="F1518" si="123">+D1515</f>
        <v>290</v>
      </c>
      <c r="G1518" s="279">
        <f t="shared" ref="G1518:G1520" si="124">+F1518</f>
        <v>290</v>
      </c>
      <c r="H1518" s="264" t="s">
        <v>866</v>
      </c>
      <c r="I1518" s="6"/>
    </row>
    <row r="1519" spans="1:9" x14ac:dyDescent="0.2">
      <c r="A1519" s="4"/>
      <c r="B1519" s="215"/>
      <c r="C1519" s="473">
        <v>490</v>
      </c>
      <c r="D1519" s="473">
        <f t="shared" ref="D1519" si="125">C1519</f>
        <v>490</v>
      </c>
      <c r="E1519" s="473" t="s">
        <v>762</v>
      </c>
      <c r="F1519" s="271" t="s">
        <v>1393</v>
      </c>
      <c r="G1519" s="272" t="str">
        <f t="shared" si="124"/>
        <v>ร้าน วี เครื่องยนต์เล็ก</v>
      </c>
      <c r="H1519" s="263" t="s">
        <v>1246</v>
      </c>
      <c r="I1519" s="273" t="s">
        <v>1398</v>
      </c>
    </row>
    <row r="1520" spans="1:9" x14ac:dyDescent="0.2">
      <c r="A1520" s="4"/>
      <c r="B1520" s="215"/>
      <c r="C1520" s="555"/>
      <c r="D1520" s="555"/>
      <c r="E1520" s="555"/>
      <c r="F1520" s="274"/>
      <c r="G1520" s="275">
        <f t="shared" si="124"/>
        <v>0</v>
      </c>
      <c r="H1520" s="276" t="s">
        <v>1250</v>
      </c>
      <c r="I1520" s="24" t="s">
        <v>1399</v>
      </c>
    </row>
    <row r="1521" spans="1:9" x14ac:dyDescent="0.2">
      <c r="A1521" s="4"/>
      <c r="B1521" s="215"/>
      <c r="C1521" s="555"/>
      <c r="D1521" s="555"/>
      <c r="E1521" s="555"/>
      <c r="F1521" s="258" t="s">
        <v>95</v>
      </c>
      <c r="G1521" s="4" t="s">
        <v>13</v>
      </c>
      <c r="H1521" s="276" t="s">
        <v>1253</v>
      </c>
      <c r="I1521" s="4"/>
    </row>
    <row r="1522" spans="1:9" x14ac:dyDescent="0.2">
      <c r="A1522" s="6"/>
      <c r="B1522" s="203"/>
      <c r="C1522" s="474"/>
      <c r="D1522" s="474"/>
      <c r="E1522" s="474"/>
      <c r="F1522" s="277">
        <f t="shared" ref="F1522" si="126">+D1519</f>
        <v>490</v>
      </c>
      <c r="G1522" s="279">
        <f t="shared" ref="G1522:G1524" si="127">+F1522</f>
        <v>490</v>
      </c>
      <c r="H1522" s="264" t="s">
        <v>866</v>
      </c>
      <c r="I1522" s="6"/>
    </row>
    <row r="1523" spans="1:9" x14ac:dyDescent="0.2">
      <c r="A1523" s="4">
        <v>5</v>
      </c>
      <c r="B1523" s="215" t="s">
        <v>1296</v>
      </c>
      <c r="C1523" s="473">
        <v>700</v>
      </c>
      <c r="D1523" s="473">
        <f t="shared" ref="D1523" si="128">C1523</f>
        <v>700</v>
      </c>
      <c r="E1523" s="473" t="s">
        <v>762</v>
      </c>
      <c r="F1523" s="271" t="s">
        <v>1400</v>
      </c>
      <c r="G1523" s="272" t="str">
        <f t="shared" si="127"/>
        <v>ร้าน วีรยาอุปกรณ์การเรียน</v>
      </c>
      <c r="H1523" s="263" t="s">
        <v>1246</v>
      </c>
      <c r="I1523" s="273" t="s">
        <v>1401</v>
      </c>
    </row>
    <row r="1524" spans="1:9" x14ac:dyDescent="0.2">
      <c r="A1524" s="4"/>
      <c r="B1524" s="215"/>
      <c r="C1524" s="555"/>
      <c r="D1524" s="555"/>
      <c r="E1524" s="555"/>
      <c r="F1524" s="274"/>
      <c r="G1524" s="275">
        <f t="shared" si="127"/>
        <v>0</v>
      </c>
      <c r="H1524" s="276" t="s">
        <v>1250</v>
      </c>
      <c r="I1524" s="24" t="s">
        <v>1402</v>
      </c>
    </row>
    <row r="1525" spans="1:9" x14ac:dyDescent="0.2">
      <c r="A1525" s="4"/>
      <c r="B1525" s="215"/>
      <c r="C1525" s="555"/>
      <c r="D1525" s="555"/>
      <c r="E1525" s="555"/>
      <c r="F1525" s="258" t="s">
        <v>95</v>
      </c>
      <c r="G1525" s="4" t="s">
        <v>13</v>
      </c>
      <c r="H1525" s="276" t="s">
        <v>1253</v>
      </c>
      <c r="I1525" s="4"/>
    </row>
    <row r="1526" spans="1:9" x14ac:dyDescent="0.2">
      <c r="A1526" s="4"/>
      <c r="B1526" s="4"/>
      <c r="C1526" s="474"/>
      <c r="D1526" s="474"/>
      <c r="E1526" s="474"/>
      <c r="F1526" s="277">
        <f t="shared" ref="F1526" si="129">+D1523</f>
        <v>700</v>
      </c>
      <c r="G1526" s="279">
        <f t="shared" ref="G1526" si="130">+F1526</f>
        <v>700</v>
      </c>
      <c r="H1526" s="264" t="s">
        <v>866</v>
      </c>
      <c r="I1526" s="6"/>
    </row>
    <row r="1527" spans="1:9" x14ac:dyDescent="0.2">
      <c r="A1527" s="4"/>
      <c r="B1527" s="4"/>
      <c r="C1527" s="555">
        <v>500</v>
      </c>
      <c r="D1527" s="555">
        <f>C1527</f>
        <v>500</v>
      </c>
      <c r="E1527" s="473" t="s">
        <v>762</v>
      </c>
      <c r="F1527" s="271" t="s">
        <v>1403</v>
      </c>
      <c r="G1527" s="272" t="str">
        <f>+F1527</f>
        <v>ร้าน บริษัท แอดไวซ์คลองลาน จำกัด</v>
      </c>
      <c r="H1527" s="263" t="s">
        <v>1246</v>
      </c>
      <c r="I1527" s="273" t="s">
        <v>1404</v>
      </c>
    </row>
    <row r="1528" spans="1:9" x14ac:dyDescent="0.2">
      <c r="A1528" s="4"/>
      <c r="B1528" s="215"/>
      <c r="C1528" s="555"/>
      <c r="D1528" s="555"/>
      <c r="E1528" s="555"/>
      <c r="F1528" s="274"/>
      <c r="G1528" s="275">
        <f>+F1528</f>
        <v>0</v>
      </c>
      <c r="H1528" s="276" t="s">
        <v>1250</v>
      </c>
      <c r="I1528" s="24" t="s">
        <v>1405</v>
      </c>
    </row>
    <row r="1529" spans="1:9" x14ac:dyDescent="0.2">
      <c r="A1529" s="4"/>
      <c r="B1529" s="215"/>
      <c r="C1529" s="555"/>
      <c r="D1529" s="555"/>
      <c r="E1529" s="555"/>
      <c r="F1529" s="258" t="s">
        <v>95</v>
      </c>
      <c r="G1529" s="4" t="s">
        <v>13</v>
      </c>
      <c r="H1529" s="276" t="s">
        <v>1253</v>
      </c>
      <c r="I1529" s="4" t="s">
        <v>1406</v>
      </c>
    </row>
    <row r="1530" spans="1:9" x14ac:dyDescent="0.2">
      <c r="A1530" s="6"/>
      <c r="B1530" s="203"/>
      <c r="C1530" s="474"/>
      <c r="D1530" s="474"/>
      <c r="E1530" s="474"/>
      <c r="F1530" s="277">
        <f>+D1527</f>
        <v>500</v>
      </c>
      <c r="G1530" s="279">
        <f>+F1530</f>
        <v>500</v>
      </c>
      <c r="H1530" s="264" t="s">
        <v>866</v>
      </c>
      <c r="I1530" s="6"/>
    </row>
    <row r="1531" spans="1:9" x14ac:dyDescent="0.2">
      <c r="A1531" s="4">
        <v>6</v>
      </c>
      <c r="B1531" s="4" t="s">
        <v>960</v>
      </c>
      <c r="C1531" s="555">
        <v>150</v>
      </c>
      <c r="D1531" s="555">
        <f>C1531</f>
        <v>150</v>
      </c>
      <c r="E1531" s="473" t="s">
        <v>762</v>
      </c>
      <c r="F1531" s="271" t="s">
        <v>1407</v>
      </c>
      <c r="G1531" s="272" t="str">
        <f>+F1531</f>
        <v>ร้าน เพชรการพิมพ์</v>
      </c>
      <c r="H1531" s="263" t="s">
        <v>1246</v>
      </c>
      <c r="I1531" s="273" t="s">
        <v>1408</v>
      </c>
    </row>
    <row r="1532" spans="1:9" x14ac:dyDescent="0.2">
      <c r="A1532" s="4"/>
      <c r="B1532" s="215"/>
      <c r="C1532" s="555"/>
      <c r="D1532" s="555"/>
      <c r="E1532" s="555"/>
      <c r="F1532" s="274"/>
      <c r="G1532" s="275">
        <f>+F1532</f>
        <v>0</v>
      </c>
      <c r="H1532" s="276" t="s">
        <v>1250</v>
      </c>
      <c r="I1532" s="24" t="s">
        <v>1409</v>
      </c>
    </row>
    <row r="1533" spans="1:9" x14ac:dyDescent="0.2">
      <c r="A1533" s="4"/>
      <c r="B1533" s="215"/>
      <c r="C1533" s="555"/>
      <c r="D1533" s="555"/>
      <c r="E1533" s="555"/>
      <c r="F1533" s="258" t="s">
        <v>95</v>
      </c>
      <c r="G1533" s="4" t="s">
        <v>13</v>
      </c>
      <c r="H1533" s="276" t="s">
        <v>1253</v>
      </c>
      <c r="I1533" s="4"/>
    </row>
    <row r="1534" spans="1:9" x14ac:dyDescent="0.2">
      <c r="A1534" s="6"/>
      <c r="B1534" s="203"/>
      <c r="C1534" s="474"/>
      <c r="D1534" s="474"/>
      <c r="E1534" s="474"/>
      <c r="F1534" s="277">
        <f>+D1531</f>
        <v>150</v>
      </c>
      <c r="G1534" s="279">
        <f>+F1534</f>
        <v>150</v>
      </c>
      <c r="H1534" s="264" t="s">
        <v>866</v>
      </c>
      <c r="I1534" s="6"/>
    </row>
    <row r="1535" spans="1:9" x14ac:dyDescent="0.2">
      <c r="A1535" s="4">
        <v>7</v>
      </c>
      <c r="B1535" s="4" t="s">
        <v>92</v>
      </c>
      <c r="C1535" s="555">
        <v>374.5</v>
      </c>
      <c r="D1535" s="555">
        <f>C1535</f>
        <v>374.5</v>
      </c>
      <c r="E1535" s="473" t="s">
        <v>762</v>
      </c>
      <c r="F1535" s="271" t="s">
        <v>1410</v>
      </c>
      <c r="G1535" s="272" t="str">
        <f>+F1535</f>
        <v>ร้าน กำแพงเพชรยนต์สวัสดิ์</v>
      </c>
      <c r="H1535" s="263" t="s">
        <v>1246</v>
      </c>
      <c r="I1535" s="273" t="s">
        <v>1411</v>
      </c>
    </row>
    <row r="1536" spans="1:9" x14ac:dyDescent="0.2">
      <c r="A1536" s="4"/>
      <c r="B1536" s="4"/>
      <c r="C1536" s="555"/>
      <c r="D1536" s="555"/>
      <c r="E1536" s="555"/>
      <c r="F1536" s="274"/>
      <c r="G1536" s="275">
        <f>+F1536</f>
        <v>0</v>
      </c>
      <c r="H1536" s="276" t="s">
        <v>1250</v>
      </c>
      <c r="I1536" s="24" t="s">
        <v>1412</v>
      </c>
    </row>
    <row r="1537" spans="1:9" x14ac:dyDescent="0.2">
      <c r="A1537" s="4"/>
      <c r="B1537" s="4"/>
      <c r="C1537" s="555"/>
      <c r="D1537" s="555"/>
      <c r="E1537" s="555"/>
      <c r="F1537" s="258" t="s">
        <v>95</v>
      </c>
      <c r="G1537" s="4" t="s">
        <v>13</v>
      </c>
      <c r="H1537" s="276" t="s">
        <v>1253</v>
      </c>
      <c r="I1537" s="4"/>
    </row>
    <row r="1538" spans="1:9" x14ac:dyDescent="0.2">
      <c r="A1538" s="4"/>
      <c r="B1538" s="4"/>
      <c r="C1538" s="474"/>
      <c r="D1538" s="474"/>
      <c r="E1538" s="474"/>
      <c r="F1538" s="277">
        <f>+D1535</f>
        <v>374.5</v>
      </c>
      <c r="G1538" s="279">
        <f>+F1538</f>
        <v>374.5</v>
      </c>
      <c r="H1538" s="264" t="s">
        <v>866</v>
      </c>
      <c r="I1538" s="6"/>
    </row>
    <row r="1539" spans="1:9" x14ac:dyDescent="0.2">
      <c r="A1539" s="4"/>
      <c r="B1539" s="215"/>
      <c r="C1539" s="473">
        <v>180</v>
      </c>
      <c r="D1539" s="555">
        <f>C1539</f>
        <v>180</v>
      </c>
      <c r="E1539" s="473" t="s">
        <v>762</v>
      </c>
      <c r="F1539" s="271" t="s">
        <v>1413</v>
      </c>
      <c r="G1539" s="272" t="str">
        <f>+F1539</f>
        <v>ร้าน รุ่งนภา</v>
      </c>
      <c r="H1539" s="263" t="s">
        <v>1246</v>
      </c>
      <c r="I1539" s="273" t="s">
        <v>1414</v>
      </c>
    </row>
    <row r="1540" spans="1:9" x14ac:dyDescent="0.2">
      <c r="A1540" s="4"/>
      <c r="B1540" s="215"/>
      <c r="C1540" s="555"/>
      <c r="D1540" s="555"/>
      <c r="E1540" s="555"/>
      <c r="F1540" s="274"/>
      <c r="G1540" s="275">
        <f>+F1540</f>
        <v>0</v>
      </c>
      <c r="H1540" s="276" t="s">
        <v>1250</v>
      </c>
      <c r="I1540" s="24" t="s">
        <v>1415</v>
      </c>
    </row>
    <row r="1541" spans="1:9" x14ac:dyDescent="0.2">
      <c r="A1541" s="4"/>
      <c r="B1541" s="215"/>
      <c r="C1541" s="555"/>
      <c r="D1541" s="555"/>
      <c r="E1541" s="555"/>
      <c r="F1541" s="258" t="s">
        <v>95</v>
      </c>
      <c r="G1541" s="4" t="s">
        <v>13</v>
      </c>
      <c r="H1541" s="276" t="s">
        <v>1253</v>
      </c>
      <c r="I1541" s="4"/>
    </row>
    <row r="1542" spans="1:9" x14ac:dyDescent="0.2">
      <c r="A1542" s="4"/>
      <c r="B1542" s="215"/>
      <c r="C1542" s="474"/>
      <c r="D1542" s="474"/>
      <c r="E1542" s="474"/>
      <c r="F1542" s="277">
        <f>+D1539</f>
        <v>180</v>
      </c>
      <c r="G1542" s="279">
        <f>+F1542</f>
        <v>180</v>
      </c>
      <c r="H1542" s="264" t="s">
        <v>866</v>
      </c>
      <c r="I1542" s="6"/>
    </row>
    <row r="1543" spans="1:9" x14ac:dyDescent="0.2">
      <c r="A1543" s="4"/>
      <c r="B1543" s="215"/>
      <c r="C1543" s="473">
        <v>2350</v>
      </c>
      <c r="D1543" s="555">
        <f>C1543</f>
        <v>2350</v>
      </c>
      <c r="E1543" s="473" t="s">
        <v>762</v>
      </c>
      <c r="F1543" s="271" t="s">
        <v>1416</v>
      </c>
      <c r="G1543" s="272" t="str">
        <f>+F1543</f>
        <v>หจก.ท.เจริญภัณฑ์ก่อสร้าง</v>
      </c>
      <c r="H1543" s="263" t="s">
        <v>1246</v>
      </c>
      <c r="I1543" s="273" t="s">
        <v>1417</v>
      </c>
    </row>
    <row r="1544" spans="1:9" x14ac:dyDescent="0.2">
      <c r="A1544" s="4"/>
      <c r="B1544" s="215"/>
      <c r="C1544" s="555"/>
      <c r="D1544" s="555"/>
      <c r="E1544" s="555"/>
      <c r="F1544" s="274"/>
      <c r="G1544" s="275">
        <f>+F1544</f>
        <v>0</v>
      </c>
      <c r="H1544" s="276" t="s">
        <v>1250</v>
      </c>
      <c r="I1544" s="24" t="s">
        <v>1418</v>
      </c>
    </row>
    <row r="1545" spans="1:9" x14ac:dyDescent="0.2">
      <c r="A1545" s="4"/>
      <c r="B1545" s="215"/>
      <c r="C1545" s="555"/>
      <c r="D1545" s="555"/>
      <c r="E1545" s="555"/>
      <c r="F1545" s="258" t="s">
        <v>95</v>
      </c>
      <c r="G1545" s="4" t="s">
        <v>13</v>
      </c>
      <c r="H1545" s="276" t="s">
        <v>1253</v>
      </c>
      <c r="I1545" s="4"/>
    </row>
    <row r="1546" spans="1:9" x14ac:dyDescent="0.2">
      <c r="A1546" s="4"/>
      <c r="B1546" s="215"/>
      <c r="C1546" s="474"/>
      <c r="D1546" s="474"/>
      <c r="E1546" s="474"/>
      <c r="F1546" s="277">
        <f>+D1543</f>
        <v>2350</v>
      </c>
      <c r="G1546" s="279">
        <f>+F1546</f>
        <v>2350</v>
      </c>
      <c r="H1546" s="264" t="s">
        <v>866</v>
      </c>
      <c r="I1546" s="6"/>
    </row>
    <row r="1547" spans="1:9" x14ac:dyDescent="0.2">
      <c r="A1547" s="4"/>
      <c r="B1547" s="215"/>
      <c r="C1547" s="473">
        <v>48</v>
      </c>
      <c r="D1547" s="555">
        <f>C1547</f>
        <v>48</v>
      </c>
      <c r="E1547" s="473" t="s">
        <v>762</v>
      </c>
      <c r="F1547" s="271" t="s">
        <v>1419</v>
      </c>
      <c r="G1547" s="272" t="str">
        <f>+F1547</f>
        <v>ร้าน อุดม รุ่งเรืองกิจ</v>
      </c>
      <c r="H1547" s="263" t="s">
        <v>1246</v>
      </c>
      <c r="I1547" s="273" t="s">
        <v>1420</v>
      </c>
    </row>
    <row r="1548" spans="1:9" x14ac:dyDescent="0.2">
      <c r="A1548" s="4"/>
      <c r="B1548" s="215"/>
      <c r="C1548" s="555"/>
      <c r="D1548" s="555"/>
      <c r="E1548" s="555"/>
      <c r="F1548" s="274"/>
      <c r="G1548" s="275">
        <f>+F1548</f>
        <v>0</v>
      </c>
      <c r="H1548" s="276" t="s">
        <v>1250</v>
      </c>
      <c r="I1548" s="24" t="s">
        <v>1349</v>
      </c>
    </row>
    <row r="1549" spans="1:9" x14ac:dyDescent="0.2">
      <c r="A1549" s="4"/>
      <c r="B1549" s="215"/>
      <c r="C1549" s="555"/>
      <c r="D1549" s="555"/>
      <c r="E1549" s="555"/>
      <c r="F1549" s="258" t="s">
        <v>95</v>
      </c>
      <c r="G1549" s="4" t="s">
        <v>13</v>
      </c>
      <c r="H1549" s="276" t="s">
        <v>1253</v>
      </c>
      <c r="I1549" s="4"/>
    </row>
    <row r="1550" spans="1:9" x14ac:dyDescent="0.2">
      <c r="A1550" s="4"/>
      <c r="B1550" s="215"/>
      <c r="C1550" s="474"/>
      <c r="D1550" s="474"/>
      <c r="E1550" s="474"/>
      <c r="F1550" s="277">
        <f>+D1547</f>
        <v>48</v>
      </c>
      <c r="G1550" s="279">
        <f>+F1550</f>
        <v>48</v>
      </c>
      <c r="H1550" s="264" t="s">
        <v>866</v>
      </c>
      <c r="I1550" s="6"/>
    </row>
    <row r="1551" spans="1:9" x14ac:dyDescent="0.2">
      <c r="A1551" s="4"/>
      <c r="B1551" s="215"/>
      <c r="C1551" s="473">
        <v>80</v>
      </c>
      <c r="D1551" s="555">
        <f>C1551</f>
        <v>80</v>
      </c>
      <c r="E1551" s="473" t="s">
        <v>762</v>
      </c>
      <c r="F1551" s="271" t="s">
        <v>1419</v>
      </c>
      <c r="G1551" s="272" t="str">
        <f>+F1551</f>
        <v>ร้าน อุดม รุ่งเรืองกิจ</v>
      </c>
      <c r="H1551" s="263" t="s">
        <v>1246</v>
      </c>
      <c r="I1551" s="273" t="s">
        <v>1421</v>
      </c>
    </row>
    <row r="1552" spans="1:9" x14ac:dyDescent="0.2">
      <c r="A1552" s="4"/>
      <c r="B1552" s="215"/>
      <c r="C1552" s="555"/>
      <c r="D1552" s="555"/>
      <c r="E1552" s="555"/>
      <c r="F1552" s="274"/>
      <c r="G1552" s="275">
        <f>+F1552</f>
        <v>0</v>
      </c>
      <c r="H1552" s="276" t="s">
        <v>1250</v>
      </c>
      <c r="I1552" s="24" t="s">
        <v>1351</v>
      </c>
    </row>
    <row r="1553" spans="1:9" x14ac:dyDescent="0.2">
      <c r="A1553" s="4"/>
      <c r="B1553" s="4"/>
      <c r="C1553" s="555"/>
      <c r="D1553" s="555"/>
      <c r="E1553" s="555"/>
      <c r="F1553" s="258" t="s">
        <v>95</v>
      </c>
      <c r="G1553" s="4" t="s">
        <v>13</v>
      </c>
      <c r="H1553" s="276" t="s">
        <v>1253</v>
      </c>
      <c r="I1553" s="4"/>
    </row>
    <row r="1554" spans="1:9" x14ac:dyDescent="0.2">
      <c r="A1554" s="4"/>
      <c r="B1554" s="215"/>
      <c r="C1554" s="474"/>
      <c r="D1554" s="474"/>
      <c r="E1554" s="474"/>
      <c r="F1554" s="277">
        <f>+D1551</f>
        <v>80</v>
      </c>
      <c r="G1554" s="279">
        <f>+F1554</f>
        <v>80</v>
      </c>
      <c r="H1554" s="264" t="s">
        <v>866</v>
      </c>
      <c r="I1554" s="6"/>
    </row>
    <row r="1555" spans="1:9" x14ac:dyDescent="0.2">
      <c r="A1555" s="4"/>
      <c r="B1555" s="215"/>
      <c r="C1555" s="473">
        <v>1000</v>
      </c>
      <c r="D1555" s="555">
        <f t="shared" ref="D1555" si="131">C1555</f>
        <v>1000</v>
      </c>
      <c r="E1555" s="473" t="s">
        <v>762</v>
      </c>
      <c r="F1555" s="271" t="s">
        <v>1422</v>
      </c>
      <c r="G1555" s="272" t="str">
        <f t="shared" ref="G1555:G1556" si="132">+F1555</f>
        <v>นายพยับ   วงศ์ทา</v>
      </c>
      <c r="H1555" s="263" t="s">
        <v>1246</v>
      </c>
      <c r="I1555" s="273" t="s">
        <v>1423</v>
      </c>
    </row>
    <row r="1556" spans="1:9" x14ac:dyDescent="0.2">
      <c r="A1556" s="4"/>
      <c r="B1556" s="215"/>
      <c r="C1556" s="555"/>
      <c r="D1556" s="555"/>
      <c r="E1556" s="555"/>
      <c r="F1556" s="274"/>
      <c r="G1556" s="275">
        <f t="shared" si="132"/>
        <v>0</v>
      </c>
      <c r="H1556" s="276" t="s">
        <v>1250</v>
      </c>
      <c r="I1556" s="24" t="s">
        <v>1353</v>
      </c>
    </row>
    <row r="1557" spans="1:9" x14ac:dyDescent="0.2">
      <c r="A1557" s="4"/>
      <c r="B1557" s="215"/>
      <c r="C1557" s="555"/>
      <c r="D1557" s="555"/>
      <c r="E1557" s="555"/>
      <c r="F1557" s="258" t="s">
        <v>95</v>
      </c>
      <c r="G1557" s="4" t="s">
        <v>13</v>
      </c>
      <c r="H1557" s="276" t="s">
        <v>1253</v>
      </c>
      <c r="I1557" s="4"/>
    </row>
    <row r="1558" spans="1:9" x14ac:dyDescent="0.2">
      <c r="A1558" s="4"/>
      <c r="B1558" s="215"/>
      <c r="C1558" s="474"/>
      <c r="D1558" s="474"/>
      <c r="E1558" s="474"/>
      <c r="F1558" s="277">
        <f t="shared" ref="F1558" si="133">+D1555</f>
        <v>1000</v>
      </c>
      <c r="G1558" s="279">
        <f t="shared" ref="G1558:G1560" si="134">+F1558</f>
        <v>1000</v>
      </c>
      <c r="H1558" s="264" t="s">
        <v>866</v>
      </c>
      <c r="I1558" s="6"/>
    </row>
    <row r="1559" spans="1:9" x14ac:dyDescent="0.2">
      <c r="A1559" s="4"/>
      <c r="B1559" s="215"/>
      <c r="C1559" s="473">
        <v>225</v>
      </c>
      <c r="D1559" s="555">
        <f t="shared" ref="D1559" si="135">C1559</f>
        <v>225</v>
      </c>
      <c r="E1559" s="473" t="s">
        <v>762</v>
      </c>
      <c r="F1559" s="271" t="s">
        <v>1424</v>
      </c>
      <c r="G1559" s="272" t="str">
        <f t="shared" si="134"/>
        <v>ร้าน ส.วัสดุภัณฑ์</v>
      </c>
      <c r="H1559" s="263" t="s">
        <v>1246</v>
      </c>
      <c r="I1559" s="273" t="s">
        <v>1425</v>
      </c>
    </row>
    <row r="1560" spans="1:9" x14ac:dyDescent="0.2">
      <c r="A1560" s="4"/>
      <c r="B1560" s="215"/>
      <c r="C1560" s="555"/>
      <c r="D1560" s="555"/>
      <c r="E1560" s="555"/>
      <c r="F1560" s="274"/>
      <c r="G1560" s="275">
        <f t="shared" si="134"/>
        <v>0</v>
      </c>
      <c r="H1560" s="276" t="s">
        <v>1250</v>
      </c>
      <c r="I1560" s="24" t="s">
        <v>1351</v>
      </c>
    </row>
    <row r="1561" spans="1:9" x14ac:dyDescent="0.2">
      <c r="A1561" s="4"/>
      <c r="B1561" s="215"/>
      <c r="C1561" s="555"/>
      <c r="D1561" s="555"/>
      <c r="E1561" s="555"/>
      <c r="F1561" s="258" t="s">
        <v>95</v>
      </c>
      <c r="G1561" s="4" t="s">
        <v>13</v>
      </c>
      <c r="H1561" s="276" t="s">
        <v>1253</v>
      </c>
      <c r="I1561" s="4"/>
    </row>
    <row r="1562" spans="1:9" x14ac:dyDescent="0.2">
      <c r="A1562" s="4"/>
      <c r="B1562" s="215"/>
      <c r="C1562" s="474"/>
      <c r="D1562" s="474"/>
      <c r="E1562" s="474"/>
      <c r="F1562" s="277">
        <f t="shared" ref="F1562" si="136">+D1559</f>
        <v>225</v>
      </c>
      <c r="G1562" s="279">
        <f t="shared" ref="G1562:G1564" si="137">+F1562</f>
        <v>225</v>
      </c>
      <c r="H1562" s="264" t="s">
        <v>866</v>
      </c>
      <c r="I1562" s="6"/>
    </row>
    <row r="1563" spans="1:9" x14ac:dyDescent="0.2">
      <c r="A1563" s="4"/>
      <c r="B1563" s="215"/>
      <c r="C1563" s="473">
        <v>290</v>
      </c>
      <c r="D1563" s="555">
        <f t="shared" ref="D1563" si="138">C1563</f>
        <v>290</v>
      </c>
      <c r="E1563" s="473" t="s">
        <v>762</v>
      </c>
      <c r="F1563" s="271" t="s">
        <v>1426</v>
      </c>
      <c r="G1563" s="272" t="str">
        <f t="shared" si="137"/>
        <v>ร้าน รัตนภัณฑ์</v>
      </c>
      <c r="H1563" s="263" t="s">
        <v>1246</v>
      </c>
      <c r="I1563" s="273" t="s">
        <v>1427</v>
      </c>
    </row>
    <row r="1564" spans="1:9" x14ac:dyDescent="0.2">
      <c r="A1564" s="4"/>
      <c r="B1564" s="215"/>
      <c r="C1564" s="555"/>
      <c r="D1564" s="555"/>
      <c r="E1564" s="555"/>
      <c r="F1564" s="274"/>
      <c r="G1564" s="275">
        <f t="shared" si="137"/>
        <v>0</v>
      </c>
      <c r="H1564" s="276" t="s">
        <v>1250</v>
      </c>
      <c r="I1564" s="24" t="s">
        <v>1428</v>
      </c>
    </row>
    <row r="1565" spans="1:9" x14ac:dyDescent="0.2">
      <c r="A1565" s="4"/>
      <c r="B1565" s="215"/>
      <c r="C1565" s="555"/>
      <c r="D1565" s="555"/>
      <c r="E1565" s="555"/>
      <c r="F1565" s="258" t="s">
        <v>95</v>
      </c>
      <c r="G1565" s="4" t="s">
        <v>13</v>
      </c>
      <c r="H1565" s="276" t="s">
        <v>1253</v>
      </c>
      <c r="I1565" s="4"/>
    </row>
    <row r="1566" spans="1:9" x14ac:dyDescent="0.2">
      <c r="A1566" s="4"/>
      <c r="B1566" s="215"/>
      <c r="C1566" s="474"/>
      <c r="D1566" s="474"/>
      <c r="E1566" s="474"/>
      <c r="F1566" s="277">
        <f t="shared" ref="F1566" si="139">+D1563</f>
        <v>290</v>
      </c>
      <c r="G1566" s="279">
        <f t="shared" ref="G1566:G1568" si="140">+F1566</f>
        <v>290</v>
      </c>
      <c r="H1566" s="264" t="s">
        <v>866</v>
      </c>
      <c r="I1566" s="6"/>
    </row>
    <row r="1567" spans="1:9" x14ac:dyDescent="0.2">
      <c r="A1567" s="4"/>
      <c r="B1567" s="215"/>
      <c r="C1567" s="473">
        <v>8880</v>
      </c>
      <c r="D1567" s="555">
        <f t="shared" ref="D1567" si="141">C1567</f>
        <v>8880</v>
      </c>
      <c r="E1567" s="473" t="s">
        <v>762</v>
      </c>
      <c r="F1567" s="271" t="s">
        <v>1387</v>
      </c>
      <c r="G1567" s="272" t="str">
        <f t="shared" si="140"/>
        <v>ร้าน อู่โชคพรเทพ แอร์ และไดนาโม</v>
      </c>
      <c r="H1567" s="263" t="s">
        <v>1246</v>
      </c>
      <c r="I1567" s="273" t="s">
        <v>1429</v>
      </c>
    </row>
    <row r="1568" spans="1:9" x14ac:dyDescent="0.2">
      <c r="A1568" s="4"/>
      <c r="B1568" s="215"/>
      <c r="C1568" s="555"/>
      <c r="D1568" s="555"/>
      <c r="E1568" s="555"/>
      <c r="F1568" s="274"/>
      <c r="G1568" s="275">
        <f t="shared" si="140"/>
        <v>0</v>
      </c>
      <c r="H1568" s="276" t="s">
        <v>1250</v>
      </c>
      <c r="I1568" s="24" t="s">
        <v>1430</v>
      </c>
    </row>
    <row r="1569" spans="1:9" x14ac:dyDescent="0.2">
      <c r="A1569" s="4"/>
      <c r="B1569" s="215"/>
      <c r="C1569" s="555"/>
      <c r="D1569" s="555"/>
      <c r="E1569" s="555"/>
      <c r="F1569" s="258" t="s">
        <v>95</v>
      </c>
      <c r="G1569" s="4" t="s">
        <v>13</v>
      </c>
      <c r="H1569" s="276" t="s">
        <v>1253</v>
      </c>
      <c r="I1569" s="4"/>
    </row>
    <row r="1570" spans="1:9" x14ac:dyDescent="0.2">
      <c r="A1570" s="4"/>
      <c r="B1570" s="215"/>
      <c r="C1570" s="474"/>
      <c r="D1570" s="474"/>
      <c r="E1570" s="474"/>
      <c r="F1570" s="277">
        <f t="shared" ref="F1570" si="142">+D1567</f>
        <v>8880</v>
      </c>
      <c r="G1570" s="279">
        <f t="shared" ref="G1570:G1572" si="143">+F1570</f>
        <v>8880</v>
      </c>
      <c r="H1570" s="264" t="s">
        <v>866</v>
      </c>
      <c r="I1570" s="6"/>
    </row>
    <row r="1571" spans="1:9" x14ac:dyDescent="0.2">
      <c r="A1571" s="4"/>
      <c r="B1571" s="215"/>
      <c r="C1571" s="473">
        <v>360</v>
      </c>
      <c r="D1571" s="555">
        <f t="shared" ref="D1571" si="144">C1571</f>
        <v>360</v>
      </c>
      <c r="E1571" s="473" t="s">
        <v>762</v>
      </c>
      <c r="F1571" s="271" t="s">
        <v>1431</v>
      </c>
      <c r="G1571" s="272" t="str">
        <f t="shared" si="143"/>
        <v>ร้าน เจอาร์ ออฟ ออโตเมชั่น</v>
      </c>
      <c r="H1571" s="263" t="s">
        <v>1246</v>
      </c>
      <c r="I1571" s="273" t="s">
        <v>1432</v>
      </c>
    </row>
    <row r="1572" spans="1:9" x14ac:dyDescent="0.2">
      <c r="A1572" s="4"/>
      <c r="B1572" s="215"/>
      <c r="C1572" s="555"/>
      <c r="D1572" s="555"/>
      <c r="E1572" s="555"/>
      <c r="F1572" s="274"/>
      <c r="G1572" s="275">
        <f t="shared" si="143"/>
        <v>0</v>
      </c>
      <c r="H1572" s="276" t="s">
        <v>1250</v>
      </c>
      <c r="I1572" s="24" t="s">
        <v>1430</v>
      </c>
    </row>
    <row r="1573" spans="1:9" x14ac:dyDescent="0.2">
      <c r="A1573" s="4"/>
      <c r="B1573" s="215"/>
      <c r="C1573" s="555"/>
      <c r="D1573" s="555"/>
      <c r="E1573" s="555"/>
      <c r="F1573" s="258" t="s">
        <v>95</v>
      </c>
      <c r="G1573" s="4" t="s">
        <v>13</v>
      </c>
      <c r="H1573" s="276" t="s">
        <v>1253</v>
      </c>
      <c r="I1573" s="4"/>
    </row>
    <row r="1574" spans="1:9" x14ac:dyDescent="0.2">
      <c r="A1574" s="4"/>
      <c r="B1574" s="215"/>
      <c r="C1574" s="474"/>
      <c r="D1574" s="474"/>
      <c r="E1574" s="474"/>
      <c r="F1574" s="277">
        <f t="shared" ref="F1574" si="145">+D1571</f>
        <v>360</v>
      </c>
      <c r="G1574" s="279">
        <f t="shared" ref="G1574:G1576" si="146">+F1574</f>
        <v>360</v>
      </c>
      <c r="H1574" s="264" t="s">
        <v>866</v>
      </c>
      <c r="I1574" s="6"/>
    </row>
    <row r="1575" spans="1:9" x14ac:dyDescent="0.2">
      <c r="A1575" s="4"/>
      <c r="B1575" s="215"/>
      <c r="C1575" s="473">
        <v>720</v>
      </c>
      <c r="D1575" s="555">
        <f t="shared" ref="D1575" si="147">C1575</f>
        <v>720</v>
      </c>
      <c r="E1575" s="473" t="s">
        <v>762</v>
      </c>
      <c r="F1575" s="271" t="s">
        <v>1407</v>
      </c>
      <c r="G1575" s="272" t="str">
        <f t="shared" si="146"/>
        <v>ร้าน เพชรการพิมพ์</v>
      </c>
      <c r="H1575" s="263" t="s">
        <v>1246</v>
      </c>
      <c r="I1575" s="273" t="s">
        <v>1433</v>
      </c>
    </row>
    <row r="1576" spans="1:9" x14ac:dyDescent="0.2">
      <c r="A1576" s="4"/>
      <c r="B1576" s="215"/>
      <c r="C1576" s="555"/>
      <c r="D1576" s="555"/>
      <c r="E1576" s="555"/>
      <c r="F1576" s="274"/>
      <c r="G1576" s="275">
        <f t="shared" si="146"/>
        <v>0</v>
      </c>
      <c r="H1576" s="276" t="s">
        <v>1250</v>
      </c>
      <c r="I1576" s="24" t="s">
        <v>1430</v>
      </c>
    </row>
    <row r="1577" spans="1:9" x14ac:dyDescent="0.2">
      <c r="A1577" s="4"/>
      <c r="B1577" s="215"/>
      <c r="C1577" s="555"/>
      <c r="D1577" s="555"/>
      <c r="E1577" s="555"/>
      <c r="F1577" s="258" t="s">
        <v>95</v>
      </c>
      <c r="G1577" s="4" t="s">
        <v>13</v>
      </c>
      <c r="H1577" s="276" t="s">
        <v>1253</v>
      </c>
      <c r="I1577" s="4"/>
    </row>
    <row r="1578" spans="1:9" x14ac:dyDescent="0.2">
      <c r="A1578" s="4"/>
      <c r="B1578" s="215"/>
      <c r="C1578" s="474"/>
      <c r="D1578" s="474"/>
      <c r="E1578" s="474"/>
      <c r="F1578" s="277">
        <f t="shared" ref="F1578" si="148">+D1575</f>
        <v>720</v>
      </c>
      <c r="G1578" s="279">
        <f t="shared" ref="G1578:G1584" si="149">+F1578</f>
        <v>720</v>
      </c>
      <c r="H1578" s="264" t="s">
        <v>866</v>
      </c>
      <c r="I1578" s="6"/>
    </row>
    <row r="1579" spans="1:9" x14ac:dyDescent="0.2">
      <c r="A1579" s="4"/>
      <c r="B1579" s="215"/>
      <c r="C1579" s="473">
        <v>120</v>
      </c>
      <c r="D1579" s="555">
        <f t="shared" ref="D1579" si="150">C1579</f>
        <v>120</v>
      </c>
      <c r="E1579" s="473" t="s">
        <v>762</v>
      </c>
      <c r="F1579" s="271" t="s">
        <v>1400</v>
      </c>
      <c r="G1579" s="272" t="str">
        <f t="shared" si="149"/>
        <v>ร้าน วีรยาอุปกรณ์การเรียน</v>
      </c>
      <c r="H1579" s="263" t="s">
        <v>1246</v>
      </c>
      <c r="I1579" s="273" t="s">
        <v>1434</v>
      </c>
    </row>
    <row r="1580" spans="1:9" x14ac:dyDescent="0.2">
      <c r="A1580" s="4"/>
      <c r="B1580" s="215"/>
      <c r="C1580" s="555"/>
      <c r="D1580" s="555"/>
      <c r="E1580" s="555"/>
      <c r="F1580" s="274"/>
      <c r="G1580" s="275">
        <f t="shared" si="149"/>
        <v>0</v>
      </c>
      <c r="H1580" s="276" t="s">
        <v>1250</v>
      </c>
      <c r="I1580" s="24" t="s">
        <v>1430</v>
      </c>
    </row>
    <row r="1581" spans="1:9" x14ac:dyDescent="0.2">
      <c r="A1581" s="4"/>
      <c r="B1581" s="215"/>
      <c r="C1581" s="555"/>
      <c r="D1581" s="555"/>
      <c r="E1581" s="555"/>
      <c r="F1581" s="258" t="s">
        <v>95</v>
      </c>
      <c r="G1581" s="4" t="s">
        <v>13</v>
      </c>
      <c r="H1581" s="276" t="s">
        <v>1253</v>
      </c>
      <c r="I1581" s="4"/>
    </row>
    <row r="1582" spans="1:9" x14ac:dyDescent="0.2">
      <c r="A1582" s="4"/>
      <c r="B1582" s="215"/>
      <c r="C1582" s="474"/>
      <c r="D1582" s="474"/>
      <c r="E1582" s="474"/>
      <c r="F1582" s="277">
        <f t="shared" ref="F1582" si="151">+D1579</f>
        <v>120</v>
      </c>
      <c r="G1582" s="279">
        <f t="shared" ref="G1582" si="152">+F1582</f>
        <v>120</v>
      </c>
      <c r="H1582" s="264" t="s">
        <v>866</v>
      </c>
      <c r="I1582" s="6"/>
    </row>
    <row r="1583" spans="1:9" x14ac:dyDescent="0.2">
      <c r="A1583" s="4"/>
      <c r="B1583" s="215"/>
      <c r="C1583" s="473">
        <v>1380</v>
      </c>
      <c r="D1583" s="555">
        <f t="shared" ref="D1583" si="153">C1583</f>
        <v>1380</v>
      </c>
      <c r="E1583" s="473" t="s">
        <v>762</v>
      </c>
      <c r="F1583" s="271" t="s">
        <v>1435</v>
      </c>
      <c r="G1583" s="272" t="str">
        <f t="shared" si="149"/>
        <v>บริษัท สยามแม็คโคร จำกัด (มหาชน)</v>
      </c>
      <c r="H1583" s="263" t="s">
        <v>1246</v>
      </c>
      <c r="I1583" s="273" t="s">
        <v>1436</v>
      </c>
    </row>
    <row r="1584" spans="1:9" x14ac:dyDescent="0.2">
      <c r="A1584" s="4"/>
      <c r="B1584" s="215"/>
      <c r="C1584" s="555"/>
      <c r="D1584" s="555"/>
      <c r="E1584" s="555"/>
      <c r="F1584" s="274"/>
      <c r="G1584" s="275">
        <f t="shared" si="149"/>
        <v>0</v>
      </c>
      <c r="H1584" s="276" t="s">
        <v>1250</v>
      </c>
      <c r="I1584" s="24" t="s">
        <v>1437</v>
      </c>
    </row>
    <row r="1585" spans="1:9" x14ac:dyDescent="0.2">
      <c r="A1585" s="4"/>
      <c r="B1585" s="215"/>
      <c r="C1585" s="555"/>
      <c r="D1585" s="555"/>
      <c r="E1585" s="555"/>
      <c r="F1585" s="258" t="s">
        <v>95</v>
      </c>
      <c r="G1585" s="4" t="s">
        <v>13</v>
      </c>
      <c r="H1585" s="276" t="s">
        <v>1253</v>
      </c>
      <c r="I1585" s="4"/>
    </row>
    <row r="1586" spans="1:9" x14ac:dyDescent="0.2">
      <c r="A1586" s="4"/>
      <c r="B1586" s="215"/>
      <c r="C1586" s="474"/>
      <c r="D1586" s="474"/>
      <c r="E1586" s="474"/>
      <c r="F1586" s="277">
        <f t="shared" ref="F1586" si="154">+D1583</f>
        <v>1380</v>
      </c>
      <c r="G1586" s="279">
        <f t="shared" ref="G1586:G1588" si="155">+F1586</f>
        <v>1380</v>
      </c>
      <c r="H1586" s="264" t="s">
        <v>866</v>
      </c>
      <c r="I1586" s="6"/>
    </row>
    <row r="1587" spans="1:9" x14ac:dyDescent="0.2">
      <c r="A1587" s="4"/>
      <c r="B1587" s="215"/>
      <c r="C1587" s="473">
        <v>1935</v>
      </c>
      <c r="D1587" s="555">
        <f t="shared" ref="D1587" si="156">C1587</f>
        <v>1935</v>
      </c>
      <c r="E1587" s="473" t="s">
        <v>762</v>
      </c>
      <c r="F1587" s="271" t="s">
        <v>1435</v>
      </c>
      <c r="G1587" s="272" t="str">
        <f t="shared" si="155"/>
        <v>บริษัท สยามแม็คโคร จำกัด (มหาชน)</v>
      </c>
      <c r="H1587" s="263" t="s">
        <v>1246</v>
      </c>
      <c r="I1587" s="273" t="s">
        <v>1438</v>
      </c>
    </row>
    <row r="1588" spans="1:9" x14ac:dyDescent="0.2">
      <c r="A1588" s="4"/>
      <c r="B1588" s="215"/>
      <c r="C1588" s="555"/>
      <c r="D1588" s="555"/>
      <c r="E1588" s="555"/>
      <c r="F1588" s="274"/>
      <c r="G1588" s="275">
        <f t="shared" si="155"/>
        <v>0</v>
      </c>
      <c r="H1588" s="276" t="s">
        <v>1250</v>
      </c>
      <c r="I1588" s="24" t="s">
        <v>1437</v>
      </c>
    </row>
    <row r="1589" spans="1:9" x14ac:dyDescent="0.2">
      <c r="A1589" s="4"/>
      <c r="B1589" s="215"/>
      <c r="C1589" s="555"/>
      <c r="D1589" s="555"/>
      <c r="E1589" s="555"/>
      <c r="F1589" s="258" t="s">
        <v>95</v>
      </c>
      <c r="G1589" s="4" t="s">
        <v>13</v>
      </c>
      <c r="H1589" s="276" t="s">
        <v>1253</v>
      </c>
      <c r="I1589" s="4"/>
    </row>
    <row r="1590" spans="1:9" x14ac:dyDescent="0.2">
      <c r="A1590" s="4"/>
      <c r="B1590" s="215"/>
      <c r="C1590" s="474"/>
      <c r="D1590" s="474"/>
      <c r="E1590" s="474"/>
      <c r="F1590" s="277">
        <f t="shared" ref="F1590" si="157">+D1587</f>
        <v>1935</v>
      </c>
      <c r="G1590" s="279">
        <f t="shared" ref="G1590:G1592" si="158">+F1590</f>
        <v>1935</v>
      </c>
      <c r="H1590" s="264" t="s">
        <v>866</v>
      </c>
      <c r="I1590" s="6"/>
    </row>
    <row r="1591" spans="1:9" x14ac:dyDescent="0.2">
      <c r="A1591" s="4"/>
      <c r="B1591" s="215"/>
      <c r="C1591" s="473">
        <v>887</v>
      </c>
      <c r="D1591" s="555">
        <f t="shared" ref="D1591" si="159">C1591</f>
        <v>887</v>
      </c>
      <c r="E1591" s="473" t="s">
        <v>762</v>
      </c>
      <c r="F1591" s="271" t="s">
        <v>1426</v>
      </c>
      <c r="G1591" s="272" t="str">
        <f t="shared" si="158"/>
        <v>ร้าน รัตนภัณฑ์</v>
      </c>
      <c r="H1591" s="263" t="s">
        <v>1246</v>
      </c>
      <c r="I1591" s="273" t="s">
        <v>1439</v>
      </c>
    </row>
    <row r="1592" spans="1:9" x14ac:dyDescent="0.2">
      <c r="A1592" s="4"/>
      <c r="B1592" s="215"/>
      <c r="C1592" s="555"/>
      <c r="D1592" s="555"/>
      <c r="E1592" s="555"/>
      <c r="F1592" s="274"/>
      <c r="G1592" s="275">
        <f t="shared" si="158"/>
        <v>0</v>
      </c>
      <c r="H1592" s="276" t="s">
        <v>1250</v>
      </c>
      <c r="I1592" s="24" t="s">
        <v>1440</v>
      </c>
    </row>
    <row r="1593" spans="1:9" x14ac:dyDescent="0.2">
      <c r="A1593" s="4"/>
      <c r="B1593" s="215"/>
      <c r="C1593" s="555"/>
      <c r="D1593" s="555"/>
      <c r="E1593" s="555"/>
      <c r="F1593" s="258" t="s">
        <v>95</v>
      </c>
      <c r="G1593" s="4" t="s">
        <v>13</v>
      </c>
      <c r="H1593" s="276" t="s">
        <v>1253</v>
      </c>
      <c r="I1593" s="4"/>
    </row>
    <row r="1594" spans="1:9" x14ac:dyDescent="0.2">
      <c r="A1594" s="4"/>
      <c r="B1594" s="215"/>
      <c r="C1594" s="474"/>
      <c r="D1594" s="474"/>
      <c r="E1594" s="474"/>
      <c r="F1594" s="277">
        <f t="shared" ref="F1594" si="160">+D1591</f>
        <v>887</v>
      </c>
      <c r="G1594" s="279">
        <f t="shared" ref="G1594:G1596" si="161">+F1594</f>
        <v>887</v>
      </c>
      <c r="H1594" s="264" t="s">
        <v>866</v>
      </c>
      <c r="I1594" s="6"/>
    </row>
    <row r="1595" spans="1:9" x14ac:dyDescent="0.2">
      <c r="A1595" s="4"/>
      <c r="B1595" s="215"/>
      <c r="C1595" s="473">
        <v>3200</v>
      </c>
      <c r="D1595" s="555">
        <f t="shared" ref="D1595" si="162">C1595</f>
        <v>3200</v>
      </c>
      <c r="E1595" s="473" t="s">
        <v>762</v>
      </c>
      <c r="F1595" s="271" t="s">
        <v>1441</v>
      </c>
      <c r="G1595" s="272" t="str">
        <f t="shared" si="161"/>
        <v>ร้าน ธัญญาพร วอเตอร์เฟส</v>
      </c>
      <c r="H1595" s="263" t="s">
        <v>1246</v>
      </c>
      <c r="I1595" s="273" t="s">
        <v>1442</v>
      </c>
    </row>
    <row r="1596" spans="1:9" x14ac:dyDescent="0.2">
      <c r="A1596" s="4"/>
      <c r="B1596" s="215"/>
      <c r="C1596" s="555"/>
      <c r="D1596" s="555"/>
      <c r="E1596" s="555"/>
      <c r="F1596" s="274"/>
      <c r="G1596" s="275">
        <f t="shared" si="161"/>
        <v>0</v>
      </c>
      <c r="H1596" s="276" t="s">
        <v>1250</v>
      </c>
      <c r="I1596" s="24" t="s">
        <v>1351</v>
      </c>
    </row>
    <row r="1597" spans="1:9" x14ac:dyDescent="0.2">
      <c r="A1597" s="4"/>
      <c r="B1597" s="215"/>
      <c r="C1597" s="555"/>
      <c r="D1597" s="555"/>
      <c r="E1597" s="555"/>
      <c r="F1597" s="258" t="s">
        <v>95</v>
      </c>
      <c r="G1597" s="4" t="s">
        <v>13</v>
      </c>
      <c r="H1597" s="276" t="s">
        <v>1253</v>
      </c>
      <c r="I1597" s="4"/>
    </row>
    <row r="1598" spans="1:9" x14ac:dyDescent="0.2">
      <c r="A1598" s="4"/>
      <c r="B1598" s="215"/>
      <c r="C1598" s="474"/>
      <c r="D1598" s="474"/>
      <c r="E1598" s="474"/>
      <c r="F1598" s="277">
        <f t="shared" ref="F1598" si="163">+D1595</f>
        <v>3200</v>
      </c>
      <c r="G1598" s="279">
        <f t="shared" ref="G1598" si="164">+F1598</f>
        <v>3200</v>
      </c>
      <c r="H1598" s="264" t="s">
        <v>866</v>
      </c>
      <c r="I1598" s="6"/>
    </row>
    <row r="1599" spans="1:9" x14ac:dyDescent="0.2">
      <c r="A1599" s="4">
        <v>8</v>
      </c>
      <c r="B1599" s="215" t="s">
        <v>1443</v>
      </c>
      <c r="C1599" s="555">
        <v>1100</v>
      </c>
      <c r="D1599" s="473">
        <f>C1599</f>
        <v>1100</v>
      </c>
      <c r="E1599" s="473" t="s">
        <v>762</v>
      </c>
      <c r="F1599" s="271" t="s">
        <v>1444</v>
      </c>
      <c r="G1599" s="272" t="str">
        <f>+F1599</f>
        <v>ร้าน สุธาพิญช์ อาหารตามสั่ง</v>
      </c>
      <c r="H1599" s="263" t="s">
        <v>1246</v>
      </c>
      <c r="I1599" s="273" t="s">
        <v>1445</v>
      </c>
    </row>
    <row r="1600" spans="1:9" x14ac:dyDescent="0.2">
      <c r="A1600" s="4"/>
      <c r="B1600" s="215"/>
      <c r="C1600" s="555"/>
      <c r="D1600" s="555"/>
      <c r="E1600" s="555"/>
      <c r="F1600" s="274"/>
      <c r="G1600" s="275">
        <f>+F1600</f>
        <v>0</v>
      </c>
      <c r="H1600" s="276" t="s">
        <v>1250</v>
      </c>
      <c r="I1600" s="24" t="s">
        <v>1446</v>
      </c>
    </row>
    <row r="1601" spans="1:13" x14ac:dyDescent="0.2">
      <c r="A1601" s="4"/>
      <c r="B1601" s="215"/>
      <c r="C1601" s="555"/>
      <c r="D1601" s="555"/>
      <c r="E1601" s="555"/>
      <c r="F1601" s="258" t="s">
        <v>95</v>
      </c>
      <c r="G1601" s="4" t="s">
        <v>13</v>
      </c>
      <c r="H1601" s="276" t="s">
        <v>1253</v>
      </c>
      <c r="I1601" s="4"/>
    </row>
    <row r="1602" spans="1:13" x14ac:dyDescent="0.2">
      <c r="A1602" s="4"/>
      <c r="B1602" s="215"/>
      <c r="C1602" s="474"/>
      <c r="D1602" s="474"/>
      <c r="E1602" s="474"/>
      <c r="F1602" s="277">
        <f>+D1599</f>
        <v>1100</v>
      </c>
      <c r="G1602" s="279">
        <f>+F1602</f>
        <v>1100</v>
      </c>
      <c r="H1602" s="264" t="s">
        <v>866</v>
      </c>
      <c r="I1602" s="6"/>
    </row>
    <row r="1603" spans="1:13" x14ac:dyDescent="0.2">
      <c r="A1603" s="4"/>
      <c r="B1603" s="215"/>
      <c r="C1603" s="555">
        <v>2210</v>
      </c>
      <c r="D1603" s="473">
        <f>C1603</f>
        <v>2210</v>
      </c>
      <c r="E1603" s="473" t="s">
        <v>762</v>
      </c>
      <c r="F1603" s="271" t="s">
        <v>1447</v>
      </c>
      <c r="G1603" s="272" t="str">
        <f>+F1603</f>
        <v>ร้าน ลาบร้อยเอ็ด</v>
      </c>
      <c r="H1603" s="263" t="s">
        <v>1246</v>
      </c>
      <c r="I1603" s="273" t="s">
        <v>1445</v>
      </c>
    </row>
    <row r="1604" spans="1:13" x14ac:dyDescent="0.2">
      <c r="A1604" s="4"/>
      <c r="B1604" s="215"/>
      <c r="C1604" s="555"/>
      <c r="D1604" s="555"/>
      <c r="E1604" s="555"/>
      <c r="F1604" s="274"/>
      <c r="G1604" s="275">
        <f>+F1604</f>
        <v>0</v>
      </c>
      <c r="H1604" s="276" t="s">
        <v>1250</v>
      </c>
      <c r="I1604" s="24" t="s">
        <v>1448</v>
      </c>
    </row>
    <row r="1605" spans="1:13" x14ac:dyDescent="0.2">
      <c r="A1605" s="4"/>
      <c r="B1605" s="215"/>
      <c r="C1605" s="555"/>
      <c r="D1605" s="555"/>
      <c r="E1605" s="555"/>
      <c r="F1605" s="258" t="s">
        <v>95</v>
      </c>
      <c r="G1605" s="4" t="s">
        <v>13</v>
      </c>
      <c r="H1605" s="276" t="s">
        <v>1253</v>
      </c>
      <c r="I1605" s="4"/>
    </row>
    <row r="1606" spans="1:13" x14ac:dyDescent="0.2">
      <c r="A1606" s="6"/>
      <c r="B1606" s="203"/>
      <c r="C1606" s="474"/>
      <c r="D1606" s="474"/>
      <c r="E1606" s="474"/>
      <c r="F1606" s="277">
        <f>+D1603</f>
        <v>2210</v>
      </c>
      <c r="G1606" s="279">
        <f>+F1606</f>
        <v>2210</v>
      </c>
      <c r="H1606" s="264" t="s">
        <v>866</v>
      </c>
      <c r="I1606" s="6"/>
    </row>
    <row r="1608" spans="1:13" x14ac:dyDescent="0.2">
      <c r="A1608" s="563" t="s">
        <v>1449</v>
      </c>
      <c r="B1608" s="563"/>
      <c r="C1608" s="563"/>
      <c r="D1608" s="563"/>
      <c r="E1608" s="563"/>
      <c r="F1608" s="563"/>
      <c r="G1608" s="563"/>
      <c r="H1608" s="563"/>
      <c r="I1608" s="563"/>
      <c r="J1608" s="563"/>
      <c r="K1608" s="563"/>
      <c r="L1608" s="563"/>
      <c r="M1608" s="563"/>
    </row>
    <row r="1609" spans="1:13" x14ac:dyDescent="0.2">
      <c r="A1609" s="563" t="s">
        <v>1450</v>
      </c>
      <c r="B1609" s="563"/>
      <c r="C1609" s="563"/>
      <c r="D1609" s="563"/>
      <c r="E1609" s="563"/>
      <c r="F1609" s="563"/>
      <c r="G1609" s="563"/>
      <c r="H1609" s="563"/>
      <c r="I1609" s="563"/>
      <c r="J1609" s="563"/>
      <c r="K1609" s="563"/>
      <c r="L1609" s="563"/>
      <c r="M1609" s="563"/>
    </row>
    <row r="1610" spans="1:13" x14ac:dyDescent="0.2">
      <c r="A1610" s="281" t="s">
        <v>1451</v>
      </c>
      <c r="B1610" s="281" t="s">
        <v>1452</v>
      </c>
      <c r="C1610" s="281" t="s">
        <v>1453</v>
      </c>
      <c r="D1610" s="281" t="s">
        <v>3</v>
      </c>
      <c r="E1610" s="281" t="s">
        <v>69</v>
      </c>
      <c r="F1610" s="564" t="s">
        <v>144</v>
      </c>
      <c r="G1610" s="565"/>
      <c r="H1610" s="566"/>
      <c r="I1610" s="564" t="s">
        <v>537</v>
      </c>
      <c r="J1610" s="565"/>
      <c r="K1610" s="566"/>
      <c r="L1610" s="281" t="s">
        <v>1454</v>
      </c>
      <c r="M1610" s="281" t="s">
        <v>1455</v>
      </c>
    </row>
    <row r="1611" spans="1:13" x14ac:dyDescent="0.2">
      <c r="A1611" s="282" t="s">
        <v>1195</v>
      </c>
      <c r="B1611" s="282" t="s">
        <v>1456</v>
      </c>
      <c r="C1611" s="282" t="s">
        <v>1457</v>
      </c>
      <c r="D1611" s="282" t="s">
        <v>1458</v>
      </c>
      <c r="E1611" s="282"/>
      <c r="F1611" s="567" t="s">
        <v>1459</v>
      </c>
      <c r="G1611" s="568"/>
      <c r="H1611" s="569"/>
      <c r="I1611" s="567" t="s">
        <v>1460</v>
      </c>
      <c r="J1611" s="568"/>
      <c r="K1611" s="569"/>
      <c r="L1611" s="282" t="s">
        <v>1461</v>
      </c>
      <c r="M1611" s="282" t="s">
        <v>1462</v>
      </c>
    </row>
    <row r="1612" spans="1:13" x14ac:dyDescent="0.2">
      <c r="A1612" s="580">
        <v>1</v>
      </c>
      <c r="B1612" s="573" t="s">
        <v>1463</v>
      </c>
      <c r="C1612" s="577">
        <v>814.34</v>
      </c>
      <c r="D1612" s="578">
        <f>C1612</f>
        <v>814.34</v>
      </c>
      <c r="E1612" s="578" t="s">
        <v>9</v>
      </c>
      <c r="F1612" s="570" t="s">
        <v>1464</v>
      </c>
      <c r="G1612" s="571"/>
      <c r="H1612" s="572"/>
      <c r="I1612" s="570" t="str">
        <f>F1612</f>
        <v>หจก.แม่สอดวัฒนาบริการ
86 ถ.สายเอเซีย ต.แม่สอด อ.แม่สอด จ.ตาก</v>
      </c>
      <c r="J1612" s="571"/>
      <c r="K1612" s="572"/>
      <c r="L1612" s="573" t="s">
        <v>1465</v>
      </c>
      <c r="M1612" s="575" t="s">
        <v>1466</v>
      </c>
    </row>
    <row r="1613" spans="1:13" x14ac:dyDescent="0.2">
      <c r="A1613" s="581"/>
      <c r="B1613" s="582"/>
      <c r="C1613" s="577"/>
      <c r="D1613" s="579"/>
      <c r="E1613" s="579"/>
      <c r="F1613" s="283" t="s">
        <v>1467</v>
      </c>
      <c r="G1613" s="284">
        <f>C1612</f>
        <v>814.34</v>
      </c>
      <c r="H1613" s="285" t="s">
        <v>96</v>
      </c>
      <c r="I1613" s="283" t="s">
        <v>1467</v>
      </c>
      <c r="J1613" s="284">
        <f>G1613</f>
        <v>814.34</v>
      </c>
      <c r="K1613" s="285" t="s">
        <v>96</v>
      </c>
      <c r="L1613" s="574"/>
      <c r="M1613" s="576"/>
    </row>
    <row r="1614" spans="1:13" x14ac:dyDescent="0.2">
      <c r="A1614" s="581"/>
      <c r="B1614" s="582"/>
      <c r="C1614" s="577">
        <v>1071.5</v>
      </c>
      <c r="D1614" s="578">
        <f>C1614</f>
        <v>1071.5</v>
      </c>
      <c r="E1614" s="578" t="s">
        <v>9</v>
      </c>
      <c r="F1614" s="570" t="s">
        <v>1468</v>
      </c>
      <c r="G1614" s="571"/>
      <c r="H1614" s="572"/>
      <c r="I1614" s="570" t="str">
        <f>F1614</f>
        <v>บ.แม่สอดปิโตรเลียม จำกัด 
88 ถ.เอเชีย ต.แม่สอด อ.แม่สอด จ.ตาก</v>
      </c>
      <c r="J1614" s="571"/>
      <c r="K1614" s="572"/>
      <c r="L1614" s="573" t="s">
        <v>1465</v>
      </c>
      <c r="M1614" s="575" t="s">
        <v>1469</v>
      </c>
    </row>
    <row r="1615" spans="1:13" x14ac:dyDescent="0.2">
      <c r="A1615" s="581"/>
      <c r="B1615" s="582"/>
      <c r="C1615" s="577"/>
      <c r="D1615" s="579"/>
      <c r="E1615" s="579"/>
      <c r="F1615" s="283" t="s">
        <v>1467</v>
      </c>
      <c r="G1615" s="284">
        <f>C1614</f>
        <v>1071.5</v>
      </c>
      <c r="H1615" s="285" t="s">
        <v>96</v>
      </c>
      <c r="I1615" s="283" t="s">
        <v>1467</v>
      </c>
      <c r="J1615" s="284">
        <f>G1615</f>
        <v>1071.5</v>
      </c>
      <c r="K1615" s="285" t="s">
        <v>96</v>
      </c>
      <c r="L1615" s="574"/>
      <c r="M1615" s="576"/>
    </row>
    <row r="1616" spans="1:13" x14ac:dyDescent="0.2">
      <c r="A1616" s="581"/>
      <c r="B1616" s="582"/>
      <c r="C1616" s="577">
        <v>850.4</v>
      </c>
      <c r="D1616" s="578">
        <f>C1616</f>
        <v>850.4</v>
      </c>
      <c r="E1616" s="578" t="s">
        <v>9</v>
      </c>
      <c r="F1616" s="570" t="s">
        <v>1470</v>
      </c>
      <c r="G1616" s="571"/>
      <c r="H1616" s="572"/>
      <c r="I1616" s="570" t="str">
        <f>F1616</f>
        <v>บ.ตาก เค.ที.แอนด์ ซันส์ จำกัด
5 ถ.พหลโยธิน ต.เชียงทอง อ.เมือง จ.ตาก</v>
      </c>
      <c r="J1616" s="571"/>
      <c r="K1616" s="572"/>
      <c r="L1616" s="573" t="s">
        <v>1465</v>
      </c>
      <c r="M1616" s="575" t="s">
        <v>1471</v>
      </c>
    </row>
    <row r="1617" spans="1:13" x14ac:dyDescent="0.2">
      <c r="A1617" s="581"/>
      <c r="B1617" s="582"/>
      <c r="C1617" s="577"/>
      <c r="D1617" s="579"/>
      <c r="E1617" s="579"/>
      <c r="F1617" s="283" t="s">
        <v>1467</v>
      </c>
      <c r="G1617" s="284">
        <f>C1616</f>
        <v>850.4</v>
      </c>
      <c r="H1617" s="285" t="s">
        <v>96</v>
      </c>
      <c r="I1617" s="283" t="s">
        <v>1467</v>
      </c>
      <c r="J1617" s="284">
        <f>G1617</f>
        <v>850.4</v>
      </c>
      <c r="K1617" s="285" t="s">
        <v>96</v>
      </c>
      <c r="L1617" s="574"/>
      <c r="M1617" s="576"/>
    </row>
    <row r="1618" spans="1:13" x14ac:dyDescent="0.2">
      <c r="A1618" s="581"/>
      <c r="B1618" s="582"/>
      <c r="C1618" s="577">
        <v>642.9</v>
      </c>
      <c r="D1618" s="578">
        <f>C1618</f>
        <v>642.9</v>
      </c>
      <c r="E1618" s="578" t="s">
        <v>9</v>
      </c>
      <c r="F1618" s="570" t="s">
        <v>1468</v>
      </c>
      <c r="G1618" s="571"/>
      <c r="H1618" s="572"/>
      <c r="I1618" s="570" t="str">
        <f>F1618</f>
        <v>บ.แม่สอดปิโตรเลียม จำกัด 
88 ถ.เอเชีย ต.แม่สอด อ.แม่สอด จ.ตาก</v>
      </c>
      <c r="J1618" s="571"/>
      <c r="K1618" s="572"/>
      <c r="L1618" s="573" t="s">
        <v>1465</v>
      </c>
      <c r="M1618" s="575" t="s">
        <v>1469</v>
      </c>
    </row>
    <row r="1619" spans="1:13" x14ac:dyDescent="0.2">
      <c r="A1619" s="581"/>
      <c r="B1619" s="582"/>
      <c r="C1619" s="577"/>
      <c r="D1619" s="579"/>
      <c r="E1619" s="579"/>
      <c r="F1619" s="283" t="s">
        <v>1467</v>
      </c>
      <c r="G1619" s="284">
        <f>C1618</f>
        <v>642.9</v>
      </c>
      <c r="H1619" s="285" t="s">
        <v>96</v>
      </c>
      <c r="I1619" s="283" t="s">
        <v>1467</v>
      </c>
      <c r="J1619" s="284">
        <f>G1619</f>
        <v>642.9</v>
      </c>
      <c r="K1619" s="285" t="s">
        <v>96</v>
      </c>
      <c r="L1619" s="574"/>
      <c r="M1619" s="576"/>
    </row>
    <row r="1620" spans="1:13" x14ac:dyDescent="0.2">
      <c r="A1620" s="286"/>
      <c r="B1620" s="287"/>
      <c r="C1620" s="577">
        <v>1507.2</v>
      </c>
      <c r="D1620" s="578">
        <f>C1620</f>
        <v>1507.2</v>
      </c>
      <c r="E1620" s="578" t="s">
        <v>9</v>
      </c>
      <c r="F1620" s="570" t="s">
        <v>1464</v>
      </c>
      <c r="G1620" s="571"/>
      <c r="H1620" s="572"/>
      <c r="I1620" s="570" t="str">
        <f>F1620</f>
        <v>หจก.แม่สอดวัฒนาบริการ
86 ถ.สายเอเซีย ต.แม่สอด อ.แม่สอด จ.ตาก</v>
      </c>
      <c r="J1620" s="571"/>
      <c r="K1620" s="572"/>
      <c r="L1620" s="573" t="s">
        <v>1465</v>
      </c>
      <c r="M1620" s="575" t="s">
        <v>1472</v>
      </c>
    </row>
    <row r="1621" spans="1:13" x14ac:dyDescent="0.2">
      <c r="A1621" s="286"/>
      <c r="B1621" s="287"/>
      <c r="C1621" s="577"/>
      <c r="D1621" s="579"/>
      <c r="E1621" s="579"/>
      <c r="F1621" s="283" t="s">
        <v>1467</v>
      </c>
      <c r="G1621" s="284">
        <f>C1620</f>
        <v>1507.2</v>
      </c>
      <c r="H1621" s="285" t="s">
        <v>96</v>
      </c>
      <c r="I1621" s="283" t="s">
        <v>1467</v>
      </c>
      <c r="J1621" s="284">
        <f>G1621</f>
        <v>1507.2</v>
      </c>
      <c r="K1621" s="285" t="s">
        <v>96</v>
      </c>
      <c r="L1621" s="574"/>
      <c r="M1621" s="576"/>
    </row>
    <row r="1622" spans="1:13" x14ac:dyDescent="0.2">
      <c r="A1622" s="286"/>
      <c r="B1622" s="287"/>
      <c r="C1622" s="577">
        <v>4286</v>
      </c>
      <c r="D1622" s="578">
        <f>C1622</f>
        <v>4286</v>
      </c>
      <c r="E1622" s="578" t="s">
        <v>9</v>
      </c>
      <c r="F1622" s="570" t="s">
        <v>1464</v>
      </c>
      <c r="G1622" s="571"/>
      <c r="H1622" s="572"/>
      <c r="I1622" s="570" t="str">
        <f>F1622</f>
        <v>หจก.แม่สอดวัฒนาบริการ
86 ถ.สายเอเซีย ต.แม่สอด อ.แม่สอด จ.ตาก</v>
      </c>
      <c r="J1622" s="571"/>
      <c r="K1622" s="572"/>
      <c r="L1622" s="573" t="s">
        <v>1465</v>
      </c>
      <c r="M1622" s="575" t="s">
        <v>1473</v>
      </c>
    </row>
    <row r="1623" spans="1:13" x14ac:dyDescent="0.2">
      <c r="A1623" s="286"/>
      <c r="B1623" s="287"/>
      <c r="C1623" s="577"/>
      <c r="D1623" s="579"/>
      <c r="E1623" s="579"/>
      <c r="F1623" s="283" t="s">
        <v>1467</v>
      </c>
      <c r="G1623" s="284">
        <f>C1622</f>
        <v>4286</v>
      </c>
      <c r="H1623" s="285" t="s">
        <v>96</v>
      </c>
      <c r="I1623" s="283" t="s">
        <v>1467</v>
      </c>
      <c r="J1623" s="284">
        <f>G1623</f>
        <v>4286</v>
      </c>
      <c r="K1623" s="285" t="s">
        <v>96</v>
      </c>
      <c r="L1623" s="574"/>
      <c r="M1623" s="576"/>
    </row>
    <row r="1624" spans="1:13" x14ac:dyDescent="0.2">
      <c r="A1624" s="286"/>
      <c r="B1624" s="287"/>
      <c r="C1624" s="577">
        <v>1000</v>
      </c>
      <c r="D1624" s="578">
        <f>C1624</f>
        <v>1000</v>
      </c>
      <c r="E1624" s="578" t="s">
        <v>9</v>
      </c>
      <c r="F1624" s="570" t="s">
        <v>1474</v>
      </c>
      <c r="G1624" s="571"/>
      <c r="H1624" s="572"/>
      <c r="I1624" s="570" t="str">
        <f>F1624</f>
        <v>พิทักษ์การค้า
139 หมู่ 7 ต.พะวอ อ.แม่สอด จ.ตาก</v>
      </c>
      <c r="J1624" s="571"/>
      <c r="K1624" s="572"/>
      <c r="L1624" s="573" t="s">
        <v>1465</v>
      </c>
      <c r="M1624" s="575" t="s">
        <v>1475</v>
      </c>
    </row>
    <row r="1625" spans="1:13" x14ac:dyDescent="0.2">
      <c r="A1625" s="286"/>
      <c r="B1625" s="287"/>
      <c r="C1625" s="577"/>
      <c r="D1625" s="579"/>
      <c r="E1625" s="579"/>
      <c r="F1625" s="283" t="s">
        <v>1467</v>
      </c>
      <c r="G1625" s="284">
        <f>C1624</f>
        <v>1000</v>
      </c>
      <c r="H1625" s="285" t="s">
        <v>96</v>
      </c>
      <c r="I1625" s="283" t="s">
        <v>1467</v>
      </c>
      <c r="J1625" s="284">
        <f>G1625</f>
        <v>1000</v>
      </c>
      <c r="K1625" s="285" t="s">
        <v>96</v>
      </c>
      <c r="L1625" s="574"/>
      <c r="M1625" s="576"/>
    </row>
    <row r="1626" spans="1:13" x14ac:dyDescent="0.2">
      <c r="A1626" s="286"/>
      <c r="B1626" s="287"/>
      <c r="C1626" s="577">
        <v>1995</v>
      </c>
      <c r="D1626" s="578">
        <f>C1626</f>
        <v>1995</v>
      </c>
      <c r="E1626" s="578" t="s">
        <v>9</v>
      </c>
      <c r="F1626" s="570" t="s">
        <v>1474</v>
      </c>
      <c r="G1626" s="571"/>
      <c r="H1626" s="572"/>
      <c r="I1626" s="570" t="str">
        <f>F1626</f>
        <v>พิทักษ์การค้า
139 หมู่ 7 ต.พะวอ อ.แม่สอด จ.ตาก</v>
      </c>
      <c r="J1626" s="571"/>
      <c r="K1626" s="572"/>
      <c r="L1626" s="573" t="s">
        <v>1465</v>
      </c>
      <c r="M1626" s="575" t="s">
        <v>1476</v>
      </c>
    </row>
    <row r="1627" spans="1:13" x14ac:dyDescent="0.2">
      <c r="A1627" s="286"/>
      <c r="B1627" s="287"/>
      <c r="C1627" s="577"/>
      <c r="D1627" s="579"/>
      <c r="E1627" s="579"/>
      <c r="F1627" s="283" t="s">
        <v>1467</v>
      </c>
      <c r="G1627" s="284">
        <f>C1626</f>
        <v>1995</v>
      </c>
      <c r="H1627" s="285" t="s">
        <v>96</v>
      </c>
      <c r="I1627" s="283" t="s">
        <v>1467</v>
      </c>
      <c r="J1627" s="284">
        <f>G1627</f>
        <v>1995</v>
      </c>
      <c r="K1627" s="285" t="s">
        <v>96</v>
      </c>
      <c r="L1627" s="574"/>
      <c r="M1627" s="576"/>
    </row>
    <row r="1628" spans="1:13" x14ac:dyDescent="0.2">
      <c r="A1628" s="286"/>
      <c r="B1628" s="287"/>
      <c r="C1628" s="577">
        <v>1746.26</v>
      </c>
      <c r="D1628" s="578">
        <f>C1628</f>
        <v>1746.26</v>
      </c>
      <c r="E1628" s="578" t="s">
        <v>9</v>
      </c>
      <c r="F1628" s="570" t="s">
        <v>1477</v>
      </c>
      <c r="G1628" s="571"/>
      <c r="H1628" s="572"/>
      <c r="I1628" s="570" t="str">
        <f>F1628</f>
        <v>บ.ปิโตรเลียมไทยคอร์ปอเรชั่น จำกัด</v>
      </c>
      <c r="J1628" s="571"/>
      <c r="K1628" s="572"/>
      <c r="L1628" s="573" t="s">
        <v>1465</v>
      </c>
      <c r="M1628" s="575" t="s">
        <v>1476</v>
      </c>
    </row>
    <row r="1629" spans="1:13" x14ac:dyDescent="0.2">
      <c r="A1629" s="286"/>
      <c r="B1629" s="287"/>
      <c r="C1629" s="577"/>
      <c r="D1629" s="579"/>
      <c r="E1629" s="579"/>
      <c r="F1629" s="283" t="s">
        <v>1467</v>
      </c>
      <c r="G1629" s="284">
        <f>C1628</f>
        <v>1746.26</v>
      </c>
      <c r="H1629" s="285" t="s">
        <v>96</v>
      </c>
      <c r="I1629" s="283" t="s">
        <v>1467</v>
      </c>
      <c r="J1629" s="284">
        <f>G1629</f>
        <v>1746.26</v>
      </c>
      <c r="K1629" s="285" t="s">
        <v>96</v>
      </c>
      <c r="L1629" s="574"/>
      <c r="M1629" s="576"/>
    </row>
    <row r="1630" spans="1:13" x14ac:dyDescent="0.2">
      <c r="A1630" s="286"/>
      <c r="B1630" s="287"/>
      <c r="C1630" s="577">
        <v>1568.7</v>
      </c>
      <c r="D1630" s="578">
        <f>C1630</f>
        <v>1568.7</v>
      </c>
      <c r="E1630" s="578" t="s">
        <v>9</v>
      </c>
      <c r="F1630" s="570" t="s">
        <v>1477</v>
      </c>
      <c r="G1630" s="571"/>
      <c r="H1630" s="572"/>
      <c r="I1630" s="570" t="str">
        <f>F1630</f>
        <v>บ.ปิโตรเลียมไทยคอร์ปอเรชั่น จำกัด</v>
      </c>
      <c r="J1630" s="571"/>
      <c r="K1630" s="572"/>
      <c r="L1630" s="573" t="s">
        <v>1465</v>
      </c>
      <c r="M1630" s="575" t="s">
        <v>1478</v>
      </c>
    </row>
    <row r="1631" spans="1:13" x14ac:dyDescent="0.2">
      <c r="A1631" s="286"/>
      <c r="B1631" s="287"/>
      <c r="C1631" s="577"/>
      <c r="D1631" s="579"/>
      <c r="E1631" s="579"/>
      <c r="F1631" s="283" t="s">
        <v>1467</v>
      </c>
      <c r="G1631" s="284">
        <f>C1630</f>
        <v>1568.7</v>
      </c>
      <c r="H1631" s="285" t="s">
        <v>96</v>
      </c>
      <c r="I1631" s="283" t="s">
        <v>1467</v>
      </c>
      <c r="J1631" s="284">
        <f>G1631</f>
        <v>1568.7</v>
      </c>
      <c r="K1631" s="285" t="s">
        <v>96</v>
      </c>
      <c r="L1631" s="574"/>
      <c r="M1631" s="576"/>
    </row>
    <row r="1632" spans="1:13" x14ac:dyDescent="0.2">
      <c r="A1632" s="286"/>
      <c r="B1632" s="287"/>
      <c r="C1632" s="577">
        <v>1556.8</v>
      </c>
      <c r="D1632" s="578">
        <f>C1632</f>
        <v>1556.8</v>
      </c>
      <c r="E1632" s="578" t="s">
        <v>9</v>
      </c>
      <c r="F1632" s="570" t="s">
        <v>1479</v>
      </c>
      <c r="G1632" s="571"/>
      <c r="H1632" s="572"/>
      <c r="I1632" s="570" t="str">
        <f>F1632</f>
        <v>บ.ภัตรานครเขลางค์ ปิโตรเลียม จำกัด
415 หมู่ 3 ต.ศาลา อ.เกาะคา จ.ลำปาง</v>
      </c>
      <c r="J1632" s="571"/>
      <c r="K1632" s="572"/>
      <c r="L1632" s="573" t="s">
        <v>1465</v>
      </c>
      <c r="M1632" s="575" t="s">
        <v>1480</v>
      </c>
    </row>
    <row r="1633" spans="1:13" x14ac:dyDescent="0.2">
      <c r="A1633" s="286"/>
      <c r="B1633" s="287"/>
      <c r="C1633" s="577"/>
      <c r="D1633" s="579"/>
      <c r="E1633" s="579"/>
      <c r="F1633" s="283" t="s">
        <v>1467</v>
      </c>
      <c r="G1633" s="284">
        <f>C1632</f>
        <v>1556.8</v>
      </c>
      <c r="H1633" s="285" t="s">
        <v>96</v>
      </c>
      <c r="I1633" s="283" t="s">
        <v>1467</v>
      </c>
      <c r="J1633" s="284">
        <f>G1633</f>
        <v>1556.8</v>
      </c>
      <c r="K1633" s="285" t="s">
        <v>96</v>
      </c>
      <c r="L1633" s="574"/>
      <c r="M1633" s="576"/>
    </row>
    <row r="1634" spans="1:13" x14ac:dyDescent="0.2">
      <c r="A1634" s="286"/>
      <c r="B1634" s="287"/>
      <c r="C1634" s="577">
        <v>273</v>
      </c>
      <c r="D1634" s="578">
        <f>C1634</f>
        <v>273</v>
      </c>
      <c r="E1634" s="578" t="s">
        <v>9</v>
      </c>
      <c r="F1634" s="570" t="s">
        <v>1474</v>
      </c>
      <c r="G1634" s="571"/>
      <c r="H1634" s="572"/>
      <c r="I1634" s="570" t="str">
        <f>F1634</f>
        <v>พิทักษ์การค้า
139 หมู่ 7 ต.พะวอ อ.แม่สอด จ.ตาก</v>
      </c>
      <c r="J1634" s="571"/>
      <c r="K1634" s="572"/>
      <c r="L1634" s="573" t="s">
        <v>1465</v>
      </c>
      <c r="M1634" s="575" t="s">
        <v>1481</v>
      </c>
    </row>
    <row r="1635" spans="1:13" x14ac:dyDescent="0.2">
      <c r="A1635" s="286"/>
      <c r="B1635" s="287"/>
      <c r="C1635" s="577"/>
      <c r="D1635" s="579"/>
      <c r="E1635" s="579"/>
      <c r="F1635" s="283" t="s">
        <v>1467</v>
      </c>
      <c r="G1635" s="284">
        <f>C1634</f>
        <v>273</v>
      </c>
      <c r="H1635" s="285" t="s">
        <v>96</v>
      </c>
      <c r="I1635" s="283" t="s">
        <v>1467</v>
      </c>
      <c r="J1635" s="284">
        <f>G1635</f>
        <v>273</v>
      </c>
      <c r="K1635" s="285" t="s">
        <v>96</v>
      </c>
      <c r="L1635" s="574"/>
      <c r="M1635" s="576"/>
    </row>
    <row r="1636" spans="1:13" x14ac:dyDescent="0.2">
      <c r="A1636" s="286"/>
      <c r="B1636" s="287"/>
      <c r="C1636" s="577">
        <v>1026.01</v>
      </c>
      <c r="D1636" s="578">
        <f>C1636</f>
        <v>1026.01</v>
      </c>
      <c r="E1636" s="578" t="s">
        <v>9</v>
      </c>
      <c r="F1636" s="570" t="s">
        <v>1464</v>
      </c>
      <c r="G1636" s="571"/>
      <c r="H1636" s="572"/>
      <c r="I1636" s="570" t="str">
        <f>F1636</f>
        <v>หจก.แม่สอดวัฒนาบริการ
86 ถ.สายเอเซีย ต.แม่สอด อ.แม่สอด จ.ตาก</v>
      </c>
      <c r="J1636" s="571"/>
      <c r="K1636" s="572"/>
      <c r="L1636" s="573" t="s">
        <v>1465</v>
      </c>
      <c r="M1636" s="575" t="s">
        <v>1481</v>
      </c>
    </row>
    <row r="1637" spans="1:13" x14ac:dyDescent="0.2">
      <c r="A1637" s="286"/>
      <c r="B1637" s="287"/>
      <c r="C1637" s="577"/>
      <c r="D1637" s="579"/>
      <c r="E1637" s="579"/>
      <c r="F1637" s="283" t="s">
        <v>1467</v>
      </c>
      <c r="G1637" s="284">
        <f>C1636</f>
        <v>1026.01</v>
      </c>
      <c r="H1637" s="285" t="s">
        <v>96</v>
      </c>
      <c r="I1637" s="283" t="s">
        <v>1467</v>
      </c>
      <c r="J1637" s="284">
        <f>G1637</f>
        <v>1026.01</v>
      </c>
      <c r="K1637" s="285" t="s">
        <v>96</v>
      </c>
      <c r="L1637" s="574"/>
      <c r="M1637" s="576"/>
    </row>
    <row r="1638" spans="1:13" x14ac:dyDescent="0.2">
      <c r="A1638" s="286"/>
      <c r="B1638" s="287"/>
      <c r="C1638" s="577">
        <v>953</v>
      </c>
      <c r="D1638" s="578">
        <f>C1638</f>
        <v>953</v>
      </c>
      <c r="E1638" s="578" t="s">
        <v>9</v>
      </c>
      <c r="F1638" s="570" t="s">
        <v>1482</v>
      </c>
      <c r="G1638" s="571"/>
      <c r="H1638" s="572"/>
      <c r="I1638" s="570" t="str">
        <f>F1638</f>
        <v xml:space="preserve">บ.โอลิมปัส ออยล์ จำกัด </v>
      </c>
      <c r="J1638" s="571"/>
      <c r="K1638" s="572"/>
      <c r="L1638" s="573" t="s">
        <v>1465</v>
      </c>
      <c r="M1638" s="575" t="s">
        <v>1483</v>
      </c>
    </row>
    <row r="1639" spans="1:13" x14ac:dyDescent="0.2">
      <c r="A1639" s="286"/>
      <c r="B1639" s="287"/>
      <c r="C1639" s="577"/>
      <c r="D1639" s="579"/>
      <c r="E1639" s="579"/>
      <c r="F1639" s="283" t="s">
        <v>1467</v>
      </c>
      <c r="G1639" s="284">
        <f>C1638</f>
        <v>953</v>
      </c>
      <c r="H1639" s="285" t="s">
        <v>96</v>
      </c>
      <c r="I1639" s="283" t="s">
        <v>1467</v>
      </c>
      <c r="J1639" s="284">
        <f>G1639</f>
        <v>953</v>
      </c>
      <c r="K1639" s="285" t="s">
        <v>96</v>
      </c>
      <c r="L1639" s="574"/>
      <c r="M1639" s="576"/>
    </row>
    <row r="1640" spans="1:13" x14ac:dyDescent="0.2">
      <c r="A1640" s="286"/>
      <c r="B1640" s="287"/>
      <c r="C1640" s="577">
        <v>570</v>
      </c>
      <c r="D1640" s="578">
        <f>C1640</f>
        <v>570</v>
      </c>
      <c r="E1640" s="578" t="s">
        <v>9</v>
      </c>
      <c r="F1640" s="570" t="s">
        <v>1474</v>
      </c>
      <c r="G1640" s="571"/>
      <c r="H1640" s="572"/>
      <c r="I1640" s="570" t="str">
        <f>F1640</f>
        <v>พิทักษ์การค้า
139 หมู่ 7 ต.พะวอ อ.แม่สอด จ.ตาก</v>
      </c>
      <c r="J1640" s="571"/>
      <c r="K1640" s="572"/>
      <c r="L1640" s="573" t="s">
        <v>1465</v>
      </c>
      <c r="M1640" s="575" t="s">
        <v>1484</v>
      </c>
    </row>
    <row r="1641" spans="1:13" x14ac:dyDescent="0.2">
      <c r="A1641" s="286"/>
      <c r="B1641" s="287"/>
      <c r="C1641" s="577"/>
      <c r="D1641" s="579"/>
      <c r="E1641" s="579"/>
      <c r="F1641" s="283" t="s">
        <v>1467</v>
      </c>
      <c r="G1641" s="284">
        <f>C1640</f>
        <v>570</v>
      </c>
      <c r="H1641" s="285" t="s">
        <v>96</v>
      </c>
      <c r="I1641" s="283" t="s">
        <v>1467</v>
      </c>
      <c r="J1641" s="284">
        <f>G1641</f>
        <v>570</v>
      </c>
      <c r="K1641" s="285" t="s">
        <v>96</v>
      </c>
      <c r="L1641" s="574"/>
      <c r="M1641" s="576"/>
    </row>
    <row r="1642" spans="1:13" ht="48" x14ac:dyDescent="0.2">
      <c r="A1642" s="580">
        <v>2</v>
      </c>
      <c r="B1642" s="288" t="s">
        <v>1485</v>
      </c>
      <c r="C1642" s="577">
        <v>9600</v>
      </c>
      <c r="D1642" s="578">
        <f>C1642</f>
        <v>9600</v>
      </c>
      <c r="E1642" s="578" t="s">
        <v>9</v>
      </c>
      <c r="F1642" s="570" t="s">
        <v>1486</v>
      </c>
      <c r="G1642" s="571"/>
      <c r="H1642" s="572"/>
      <c r="I1642" s="570" t="str">
        <f>F1642</f>
        <v>ร้าน Trekking corner
s238 ชั้น2 เจ เจ มอล์ แขวงจตุจักร เขตจตุจัก กทม.</v>
      </c>
      <c r="J1642" s="571"/>
      <c r="K1642" s="572"/>
      <c r="L1642" s="573" t="s">
        <v>1465</v>
      </c>
      <c r="M1642" s="575" t="s">
        <v>1487</v>
      </c>
    </row>
    <row r="1643" spans="1:13" x14ac:dyDescent="0.2">
      <c r="A1643" s="581"/>
      <c r="B1643" s="289"/>
      <c r="C1643" s="577"/>
      <c r="D1643" s="579"/>
      <c r="E1643" s="579"/>
      <c r="F1643" s="283" t="s">
        <v>1467</v>
      </c>
      <c r="G1643" s="284">
        <f>C1642</f>
        <v>9600</v>
      </c>
      <c r="H1643" s="285" t="s">
        <v>96</v>
      </c>
      <c r="I1643" s="283" t="s">
        <v>1467</v>
      </c>
      <c r="J1643" s="284">
        <f>G1643</f>
        <v>9600</v>
      </c>
      <c r="K1643" s="285" t="s">
        <v>96</v>
      </c>
      <c r="L1643" s="574"/>
      <c r="M1643" s="576"/>
    </row>
    <row r="1644" spans="1:13" x14ac:dyDescent="0.2">
      <c r="A1644" s="286"/>
      <c r="B1644" s="287"/>
      <c r="C1644" s="577">
        <v>1387.5</v>
      </c>
      <c r="D1644" s="578">
        <f>C1644</f>
        <v>1387.5</v>
      </c>
      <c r="E1644" s="578" t="s">
        <v>9</v>
      </c>
      <c r="F1644" s="570" t="s">
        <v>1488</v>
      </c>
      <c r="G1644" s="571"/>
      <c r="H1644" s="572"/>
      <c r="I1644" s="570" t="str">
        <f>F1644</f>
        <v>บ.ซีอาร์ซี ไทวัสดุ จำกัด
234 หมู่ 1 ต.แม่ท้อ อ.เมือง จ.ตาก</v>
      </c>
      <c r="J1644" s="571"/>
      <c r="K1644" s="572"/>
      <c r="L1644" s="573" t="s">
        <v>1465</v>
      </c>
      <c r="M1644" s="575" t="s">
        <v>1489</v>
      </c>
    </row>
    <row r="1645" spans="1:13" x14ac:dyDescent="0.2">
      <c r="A1645" s="286"/>
      <c r="B1645" s="287"/>
      <c r="C1645" s="577"/>
      <c r="D1645" s="579"/>
      <c r="E1645" s="579"/>
      <c r="F1645" s="283" t="s">
        <v>1467</v>
      </c>
      <c r="G1645" s="284">
        <f>C1644</f>
        <v>1387.5</v>
      </c>
      <c r="H1645" s="285" t="s">
        <v>96</v>
      </c>
      <c r="I1645" s="283" t="s">
        <v>1467</v>
      </c>
      <c r="J1645" s="284">
        <f>G1645</f>
        <v>1387.5</v>
      </c>
      <c r="K1645" s="285" t="s">
        <v>96</v>
      </c>
      <c r="L1645" s="574"/>
      <c r="M1645" s="576"/>
    </row>
    <row r="1646" spans="1:13" x14ac:dyDescent="0.2">
      <c r="A1646" s="286"/>
      <c r="B1646" s="287"/>
      <c r="C1646" s="577">
        <v>553</v>
      </c>
      <c r="D1646" s="578">
        <f>C1646</f>
        <v>553</v>
      </c>
      <c r="E1646" s="578" t="s">
        <v>9</v>
      </c>
      <c r="F1646" s="570" t="s">
        <v>1490</v>
      </c>
      <c r="G1646" s="571"/>
      <c r="H1646" s="572"/>
      <c r="I1646" s="570" t="str">
        <f>F1646</f>
        <v>ร้านเจริญภัณฑ์
101/1 ถ.สวรรค์วิถี ต.แม่สอด อ.แม่สอด จ.ตาก</v>
      </c>
      <c r="J1646" s="571"/>
      <c r="K1646" s="572"/>
      <c r="L1646" s="573" t="s">
        <v>1465</v>
      </c>
      <c r="M1646" s="575" t="s">
        <v>1469</v>
      </c>
    </row>
    <row r="1647" spans="1:13" x14ac:dyDescent="0.2">
      <c r="A1647" s="286"/>
      <c r="B1647" s="287"/>
      <c r="C1647" s="577"/>
      <c r="D1647" s="579"/>
      <c r="E1647" s="579"/>
      <c r="F1647" s="283" t="s">
        <v>1467</v>
      </c>
      <c r="G1647" s="284">
        <f>C1646</f>
        <v>553</v>
      </c>
      <c r="H1647" s="285" t="s">
        <v>96</v>
      </c>
      <c r="I1647" s="283" t="s">
        <v>1467</v>
      </c>
      <c r="J1647" s="284">
        <f>G1647</f>
        <v>553</v>
      </c>
      <c r="K1647" s="285" t="s">
        <v>96</v>
      </c>
      <c r="L1647" s="574"/>
      <c r="M1647" s="576"/>
    </row>
    <row r="1648" spans="1:13" x14ac:dyDescent="0.2">
      <c r="A1648" s="286"/>
      <c r="B1648" s="287"/>
      <c r="C1648" s="577">
        <v>5431.41</v>
      </c>
      <c r="D1648" s="578">
        <f>C1648</f>
        <v>5431.41</v>
      </c>
      <c r="E1648" s="578" t="s">
        <v>9</v>
      </c>
      <c r="F1648" s="570" t="s">
        <v>1491</v>
      </c>
      <c r="G1648" s="571"/>
      <c r="H1648" s="572"/>
      <c r="I1648" s="570" t="str">
        <f>F1648</f>
        <v>บ.เมกา โฮม เซ็นเตอร์ จำกัด
1108 หมู่ 1 ต.ท่าสายลวด อ.แม่สอด จ.ตาก</v>
      </c>
      <c r="J1648" s="571"/>
      <c r="K1648" s="572"/>
      <c r="L1648" s="573" t="s">
        <v>1465</v>
      </c>
      <c r="M1648" s="575" t="s">
        <v>1492</v>
      </c>
    </row>
    <row r="1649" spans="1:13" x14ac:dyDescent="0.2">
      <c r="A1649" s="286"/>
      <c r="B1649" s="287"/>
      <c r="C1649" s="577"/>
      <c r="D1649" s="579"/>
      <c r="E1649" s="579"/>
      <c r="F1649" s="283" t="s">
        <v>1467</v>
      </c>
      <c r="G1649" s="284">
        <f>C1648</f>
        <v>5431.41</v>
      </c>
      <c r="H1649" s="285" t="s">
        <v>96</v>
      </c>
      <c r="I1649" s="283" t="s">
        <v>1467</v>
      </c>
      <c r="J1649" s="284">
        <f>G1649</f>
        <v>5431.41</v>
      </c>
      <c r="K1649" s="285" t="s">
        <v>96</v>
      </c>
      <c r="L1649" s="574"/>
      <c r="M1649" s="576"/>
    </row>
    <row r="1650" spans="1:13" x14ac:dyDescent="0.2">
      <c r="A1650" s="286"/>
      <c r="B1650" s="287"/>
      <c r="C1650" s="577">
        <v>6180</v>
      </c>
      <c r="D1650" s="578">
        <f>C1650</f>
        <v>6180</v>
      </c>
      <c r="E1650" s="578" t="s">
        <v>9</v>
      </c>
      <c r="F1650" s="570" t="s">
        <v>1491</v>
      </c>
      <c r="G1650" s="571"/>
      <c r="H1650" s="572"/>
      <c r="I1650" s="570" t="str">
        <f>F1650</f>
        <v>บ.เมกา โฮม เซ็นเตอร์ จำกัด
1108 หมู่ 1 ต.ท่าสายลวด อ.แม่สอด จ.ตาก</v>
      </c>
      <c r="J1650" s="571"/>
      <c r="K1650" s="572"/>
      <c r="L1650" s="573" t="s">
        <v>1465</v>
      </c>
      <c r="M1650" s="575" t="s">
        <v>1492</v>
      </c>
    </row>
    <row r="1651" spans="1:13" x14ac:dyDescent="0.2">
      <c r="A1651" s="286"/>
      <c r="B1651" s="287"/>
      <c r="C1651" s="577"/>
      <c r="D1651" s="579"/>
      <c r="E1651" s="579"/>
      <c r="F1651" s="283" t="s">
        <v>1467</v>
      </c>
      <c r="G1651" s="284">
        <f>C1650</f>
        <v>6180</v>
      </c>
      <c r="H1651" s="285" t="s">
        <v>96</v>
      </c>
      <c r="I1651" s="283" t="s">
        <v>1467</v>
      </c>
      <c r="J1651" s="284">
        <f>G1651</f>
        <v>6180</v>
      </c>
      <c r="K1651" s="285" t="s">
        <v>96</v>
      </c>
      <c r="L1651" s="574"/>
      <c r="M1651" s="576"/>
    </row>
    <row r="1652" spans="1:13" x14ac:dyDescent="0.2">
      <c r="A1652" s="286"/>
      <c r="B1652" s="287"/>
      <c r="C1652" s="577">
        <v>567</v>
      </c>
      <c r="D1652" s="578">
        <f>C1652</f>
        <v>567</v>
      </c>
      <c r="E1652" s="578" t="s">
        <v>9</v>
      </c>
      <c r="F1652" s="570" t="s">
        <v>1493</v>
      </c>
      <c r="G1652" s="571"/>
      <c r="H1652" s="572"/>
      <c r="I1652" s="570" t="str">
        <f>F1652</f>
        <v>ร้านเจริญภัณฑ์ 
101/1 ถ.สวรรค์วิถี ต.แม่สอด อ.แม่สอด จ.ตาก</v>
      </c>
      <c r="J1652" s="571"/>
      <c r="K1652" s="572"/>
      <c r="L1652" s="573" t="s">
        <v>1465</v>
      </c>
      <c r="M1652" s="575" t="s">
        <v>1494</v>
      </c>
    </row>
    <row r="1653" spans="1:13" x14ac:dyDescent="0.2">
      <c r="A1653" s="286"/>
      <c r="B1653" s="287"/>
      <c r="C1653" s="577"/>
      <c r="D1653" s="579"/>
      <c r="E1653" s="579"/>
      <c r="F1653" s="283" t="s">
        <v>1467</v>
      </c>
      <c r="G1653" s="284">
        <f>C1652</f>
        <v>567</v>
      </c>
      <c r="H1653" s="285" t="s">
        <v>96</v>
      </c>
      <c r="I1653" s="283" t="s">
        <v>1467</v>
      </c>
      <c r="J1653" s="284">
        <f>G1653</f>
        <v>567</v>
      </c>
      <c r="K1653" s="285" t="s">
        <v>96</v>
      </c>
      <c r="L1653" s="574"/>
      <c r="M1653" s="576"/>
    </row>
    <row r="1654" spans="1:13" x14ac:dyDescent="0.2">
      <c r="A1654" s="286"/>
      <c r="B1654" s="287"/>
      <c r="C1654" s="577">
        <v>658</v>
      </c>
      <c r="D1654" s="578">
        <f>C1654</f>
        <v>658</v>
      </c>
      <c r="E1654" s="578" t="s">
        <v>9</v>
      </c>
      <c r="F1654" s="570" t="s">
        <v>1488</v>
      </c>
      <c r="G1654" s="571"/>
      <c r="H1654" s="572"/>
      <c r="I1654" s="570" t="str">
        <f>F1654</f>
        <v>บ.ซีอาร์ซี ไทวัสดุ จำกัด
234 หมู่ 1 ต.แม่ท้อ อ.เมือง จ.ตาก</v>
      </c>
      <c r="J1654" s="571"/>
      <c r="K1654" s="572"/>
      <c r="L1654" s="573" t="s">
        <v>1465</v>
      </c>
      <c r="M1654" s="575" t="s">
        <v>1495</v>
      </c>
    </row>
    <row r="1655" spans="1:13" x14ac:dyDescent="0.2">
      <c r="A1655" s="286"/>
      <c r="B1655" s="287"/>
      <c r="C1655" s="577"/>
      <c r="D1655" s="579"/>
      <c r="E1655" s="579"/>
      <c r="F1655" s="283" t="s">
        <v>1467</v>
      </c>
      <c r="G1655" s="284">
        <f>C1654</f>
        <v>658</v>
      </c>
      <c r="H1655" s="285" t="s">
        <v>96</v>
      </c>
      <c r="I1655" s="283" t="s">
        <v>1467</v>
      </c>
      <c r="J1655" s="284">
        <f>G1655</f>
        <v>658</v>
      </c>
      <c r="K1655" s="285" t="s">
        <v>96</v>
      </c>
      <c r="L1655" s="574"/>
      <c r="M1655" s="576"/>
    </row>
    <row r="1656" spans="1:13" x14ac:dyDescent="0.2">
      <c r="A1656" s="286"/>
      <c r="B1656" s="287"/>
      <c r="C1656" s="577">
        <v>200</v>
      </c>
      <c r="D1656" s="578">
        <f>C1656</f>
        <v>200</v>
      </c>
      <c r="E1656" s="578" t="s">
        <v>9</v>
      </c>
      <c r="F1656" s="570" t="s">
        <v>1490</v>
      </c>
      <c r="G1656" s="571"/>
      <c r="H1656" s="572"/>
      <c r="I1656" s="570" t="str">
        <f>F1656</f>
        <v>ร้านเจริญภัณฑ์
101/1 ถ.สวรรค์วิถี ต.แม่สอด อ.แม่สอด จ.ตาก</v>
      </c>
      <c r="J1656" s="571"/>
      <c r="K1656" s="572"/>
      <c r="L1656" s="573" t="s">
        <v>1465</v>
      </c>
      <c r="M1656" s="575" t="s">
        <v>1496</v>
      </c>
    </row>
    <row r="1657" spans="1:13" x14ac:dyDescent="0.2">
      <c r="A1657" s="286"/>
      <c r="B1657" s="287"/>
      <c r="C1657" s="577"/>
      <c r="D1657" s="579"/>
      <c r="E1657" s="579"/>
      <c r="F1657" s="283" t="s">
        <v>1467</v>
      </c>
      <c r="G1657" s="284">
        <f>C1656</f>
        <v>200</v>
      </c>
      <c r="H1657" s="285" t="s">
        <v>96</v>
      </c>
      <c r="I1657" s="283" t="s">
        <v>1467</v>
      </c>
      <c r="J1657" s="284">
        <f>G1657</f>
        <v>200</v>
      </c>
      <c r="K1657" s="285" t="s">
        <v>96</v>
      </c>
      <c r="L1657" s="574"/>
      <c r="M1657" s="576"/>
    </row>
    <row r="1658" spans="1:13" x14ac:dyDescent="0.2">
      <c r="A1658" s="286"/>
      <c r="B1658" s="287"/>
      <c r="C1658" s="577">
        <v>342.4</v>
      </c>
      <c r="D1658" s="578">
        <f>C1658</f>
        <v>342.4</v>
      </c>
      <c r="E1658" s="578" t="s">
        <v>9</v>
      </c>
      <c r="F1658" s="570" t="s">
        <v>1497</v>
      </c>
      <c r="G1658" s="571"/>
      <c r="H1658" s="572"/>
      <c r="I1658" s="570" t="str">
        <f>F1658</f>
        <v>ร้านรมณียืวัสดุก่อสร้าง
98/2 ถ.ตากสิน ต.หนองหลวง อ.เมือง จ.ตาก</v>
      </c>
      <c r="J1658" s="571"/>
      <c r="K1658" s="572"/>
      <c r="L1658" s="573" t="s">
        <v>1465</v>
      </c>
      <c r="M1658" s="575" t="s">
        <v>1498</v>
      </c>
    </row>
    <row r="1659" spans="1:13" x14ac:dyDescent="0.2">
      <c r="A1659" s="286"/>
      <c r="B1659" s="287"/>
      <c r="C1659" s="577"/>
      <c r="D1659" s="579"/>
      <c r="E1659" s="579"/>
      <c r="F1659" s="283" t="s">
        <v>1467</v>
      </c>
      <c r="G1659" s="284">
        <f>C1658</f>
        <v>342.4</v>
      </c>
      <c r="H1659" s="285" t="s">
        <v>96</v>
      </c>
      <c r="I1659" s="283" t="s">
        <v>1467</v>
      </c>
      <c r="J1659" s="284">
        <f>G1659</f>
        <v>342.4</v>
      </c>
      <c r="K1659" s="285" t="s">
        <v>96</v>
      </c>
      <c r="L1659" s="574"/>
      <c r="M1659" s="576"/>
    </row>
    <row r="1660" spans="1:13" x14ac:dyDescent="0.2">
      <c r="A1660" s="286"/>
      <c r="B1660" s="287"/>
      <c r="C1660" s="577">
        <v>963</v>
      </c>
      <c r="D1660" s="578">
        <f>C1660</f>
        <v>963</v>
      </c>
      <c r="E1660" s="578" t="s">
        <v>9</v>
      </c>
      <c r="F1660" s="570" t="s">
        <v>1491</v>
      </c>
      <c r="G1660" s="571"/>
      <c r="H1660" s="572"/>
      <c r="I1660" s="570" t="str">
        <f>F1660</f>
        <v>บ.เมกา โฮม เซ็นเตอร์ จำกัด
1108 หมู่ 1 ต.ท่าสายลวด อ.แม่สอด จ.ตาก</v>
      </c>
      <c r="J1660" s="571"/>
      <c r="K1660" s="572"/>
      <c r="L1660" s="573" t="s">
        <v>1465</v>
      </c>
      <c r="M1660" s="575" t="s">
        <v>1495</v>
      </c>
    </row>
    <row r="1661" spans="1:13" x14ac:dyDescent="0.2">
      <c r="A1661" s="286"/>
      <c r="B1661" s="287"/>
      <c r="C1661" s="577"/>
      <c r="D1661" s="579"/>
      <c r="E1661" s="579"/>
      <c r="F1661" s="283" t="s">
        <v>1467</v>
      </c>
      <c r="G1661" s="284">
        <f>C1660</f>
        <v>963</v>
      </c>
      <c r="H1661" s="285" t="s">
        <v>96</v>
      </c>
      <c r="I1661" s="283" t="s">
        <v>1467</v>
      </c>
      <c r="J1661" s="284">
        <f>G1661</f>
        <v>963</v>
      </c>
      <c r="K1661" s="285" t="s">
        <v>96</v>
      </c>
      <c r="L1661" s="574"/>
      <c r="M1661" s="576"/>
    </row>
    <row r="1662" spans="1:13" x14ac:dyDescent="0.2">
      <c r="A1662" s="286"/>
      <c r="B1662" s="287"/>
      <c r="C1662" s="577">
        <v>230</v>
      </c>
      <c r="D1662" s="578">
        <f>C1662</f>
        <v>230</v>
      </c>
      <c r="E1662" s="578" t="s">
        <v>9</v>
      </c>
      <c r="F1662" s="570" t="s">
        <v>1499</v>
      </c>
      <c r="G1662" s="571"/>
      <c r="H1662" s="572"/>
      <c r="I1662" s="570" t="str">
        <f>F1662</f>
        <v>เจริญภัณฑ์พานิช
114/17 ถ.ชิดวนา อ.แม่สอด จ.ตาก</v>
      </c>
      <c r="J1662" s="571"/>
      <c r="K1662" s="572"/>
      <c r="L1662" s="573" t="s">
        <v>1465</v>
      </c>
      <c r="M1662" s="575" t="s">
        <v>1500</v>
      </c>
    </row>
    <row r="1663" spans="1:13" x14ac:dyDescent="0.2">
      <c r="A1663" s="286"/>
      <c r="B1663" s="287"/>
      <c r="C1663" s="577"/>
      <c r="D1663" s="579"/>
      <c r="E1663" s="579"/>
      <c r="F1663" s="283" t="s">
        <v>1467</v>
      </c>
      <c r="G1663" s="284">
        <f>C1662</f>
        <v>230</v>
      </c>
      <c r="H1663" s="285" t="s">
        <v>96</v>
      </c>
      <c r="I1663" s="283" t="s">
        <v>1467</v>
      </c>
      <c r="J1663" s="284">
        <f>G1663</f>
        <v>230</v>
      </c>
      <c r="K1663" s="285" t="s">
        <v>96</v>
      </c>
      <c r="L1663" s="574"/>
      <c r="M1663" s="576"/>
    </row>
    <row r="1664" spans="1:13" x14ac:dyDescent="0.2">
      <c r="A1664" s="286"/>
      <c r="B1664" s="287"/>
      <c r="C1664" s="577">
        <v>200</v>
      </c>
      <c r="D1664" s="578">
        <f>C1664</f>
        <v>200</v>
      </c>
      <c r="E1664" s="578" t="s">
        <v>9</v>
      </c>
      <c r="F1664" s="570" t="s">
        <v>1501</v>
      </c>
      <c r="G1664" s="571"/>
      <c r="H1664" s="572"/>
      <c r="I1664" s="570" t="str">
        <f>F1664</f>
        <v>ร้านอาณาจักรไฟฟ้า
189 หมู่ 1  ต.ท่าสายลวด อ.แม่สอด จ.ตาก</v>
      </c>
      <c r="J1664" s="571"/>
      <c r="K1664" s="572"/>
      <c r="L1664" s="573" t="s">
        <v>1465</v>
      </c>
      <c r="M1664" s="575" t="s">
        <v>1502</v>
      </c>
    </row>
    <row r="1665" spans="1:13" x14ac:dyDescent="0.2">
      <c r="A1665" s="286"/>
      <c r="B1665" s="287"/>
      <c r="C1665" s="577"/>
      <c r="D1665" s="579"/>
      <c r="E1665" s="579"/>
      <c r="F1665" s="283" t="s">
        <v>1467</v>
      </c>
      <c r="G1665" s="284">
        <f>C1664</f>
        <v>200</v>
      </c>
      <c r="H1665" s="285" t="s">
        <v>96</v>
      </c>
      <c r="I1665" s="283" t="s">
        <v>1467</v>
      </c>
      <c r="J1665" s="284">
        <f>G1665</f>
        <v>200</v>
      </c>
      <c r="K1665" s="285" t="s">
        <v>96</v>
      </c>
      <c r="L1665" s="574"/>
      <c r="M1665" s="576"/>
    </row>
    <row r="1666" spans="1:13" x14ac:dyDescent="0.2">
      <c r="A1666" s="286"/>
      <c r="B1666" s="287"/>
      <c r="C1666" s="577">
        <v>240</v>
      </c>
      <c r="D1666" s="578">
        <f>C1666</f>
        <v>240</v>
      </c>
      <c r="E1666" s="578" t="s">
        <v>9</v>
      </c>
      <c r="F1666" s="570" t="s">
        <v>1499</v>
      </c>
      <c r="G1666" s="571"/>
      <c r="H1666" s="572"/>
      <c r="I1666" s="570" t="str">
        <f>F1666</f>
        <v>เจริญภัณฑ์พานิช
114/17 ถ.ชิดวนา อ.แม่สอด จ.ตาก</v>
      </c>
      <c r="J1666" s="571"/>
      <c r="K1666" s="572"/>
      <c r="L1666" s="573" t="s">
        <v>1465</v>
      </c>
      <c r="M1666" s="575" t="s">
        <v>1502</v>
      </c>
    </row>
    <row r="1667" spans="1:13" x14ac:dyDescent="0.2">
      <c r="A1667" s="286"/>
      <c r="B1667" s="287"/>
      <c r="C1667" s="577"/>
      <c r="D1667" s="579"/>
      <c r="E1667" s="579"/>
      <c r="F1667" s="283" t="s">
        <v>1467</v>
      </c>
      <c r="G1667" s="284">
        <f>C1666</f>
        <v>240</v>
      </c>
      <c r="H1667" s="285" t="s">
        <v>96</v>
      </c>
      <c r="I1667" s="283" t="s">
        <v>1467</v>
      </c>
      <c r="J1667" s="284">
        <f>G1667</f>
        <v>240</v>
      </c>
      <c r="K1667" s="285" t="s">
        <v>96</v>
      </c>
      <c r="L1667" s="574"/>
      <c r="M1667" s="576"/>
    </row>
    <row r="1668" spans="1:13" x14ac:dyDescent="0.2">
      <c r="A1668" s="286"/>
      <c r="B1668" s="287"/>
      <c r="C1668" s="577">
        <v>315</v>
      </c>
      <c r="D1668" s="578">
        <f>C1668</f>
        <v>315</v>
      </c>
      <c r="E1668" s="578" t="s">
        <v>9</v>
      </c>
      <c r="F1668" s="570" t="s">
        <v>1503</v>
      </c>
      <c r="G1668" s="571"/>
      <c r="H1668" s="572"/>
      <c r="I1668" s="570" t="str">
        <f>F1668</f>
        <v>ร้านลุงแอ็ด
278 หมู่ 6 ต.พะวอ อ.แม่สอด จ.ตาก</v>
      </c>
      <c r="J1668" s="571"/>
      <c r="K1668" s="572"/>
      <c r="L1668" s="573" t="s">
        <v>1465</v>
      </c>
      <c r="M1668" s="575" t="s">
        <v>1504</v>
      </c>
    </row>
    <row r="1669" spans="1:13" x14ac:dyDescent="0.2">
      <c r="A1669" s="286"/>
      <c r="B1669" s="287"/>
      <c r="C1669" s="577"/>
      <c r="D1669" s="579"/>
      <c r="E1669" s="579"/>
      <c r="F1669" s="283" t="s">
        <v>1467</v>
      </c>
      <c r="G1669" s="284">
        <f>C1668</f>
        <v>315</v>
      </c>
      <c r="H1669" s="285" t="s">
        <v>96</v>
      </c>
      <c r="I1669" s="283" t="s">
        <v>1467</v>
      </c>
      <c r="J1669" s="284">
        <f>G1669</f>
        <v>315</v>
      </c>
      <c r="K1669" s="285" t="s">
        <v>96</v>
      </c>
      <c r="L1669" s="574"/>
      <c r="M1669" s="576"/>
    </row>
    <row r="1670" spans="1:13" x14ac:dyDescent="0.2">
      <c r="A1670" s="286"/>
      <c r="B1670" s="287"/>
      <c r="C1670" s="577">
        <v>2835</v>
      </c>
      <c r="D1670" s="578">
        <f>C1670</f>
        <v>2835</v>
      </c>
      <c r="E1670" s="578" t="s">
        <v>9</v>
      </c>
      <c r="F1670" s="570" t="s">
        <v>1505</v>
      </c>
      <c r="G1670" s="571"/>
      <c r="H1670" s="572"/>
      <c r="I1670" s="570" t="str">
        <f>F1670</f>
        <v>โอการไฟฟ้า
2/22 ถ.สายเอเซีย ต.แม่สอด อ.แม่สอด จ.ตาก</v>
      </c>
      <c r="J1670" s="571"/>
      <c r="K1670" s="572"/>
      <c r="L1670" s="573" t="s">
        <v>1465</v>
      </c>
      <c r="M1670" s="575" t="s">
        <v>1504</v>
      </c>
    </row>
    <row r="1671" spans="1:13" x14ac:dyDescent="0.2">
      <c r="A1671" s="286"/>
      <c r="B1671" s="287"/>
      <c r="C1671" s="577"/>
      <c r="D1671" s="579"/>
      <c r="E1671" s="579"/>
      <c r="F1671" s="283" t="s">
        <v>1467</v>
      </c>
      <c r="G1671" s="284">
        <f>C1670</f>
        <v>2835</v>
      </c>
      <c r="H1671" s="285" t="s">
        <v>96</v>
      </c>
      <c r="I1671" s="283" t="s">
        <v>1467</v>
      </c>
      <c r="J1671" s="284">
        <f>G1671</f>
        <v>2835</v>
      </c>
      <c r="K1671" s="285" t="s">
        <v>96</v>
      </c>
      <c r="L1671" s="574"/>
      <c r="M1671" s="576"/>
    </row>
    <row r="1672" spans="1:13" x14ac:dyDescent="0.2">
      <c r="A1672" s="286"/>
      <c r="B1672" s="287"/>
      <c r="C1672" s="577">
        <v>758</v>
      </c>
      <c r="D1672" s="578">
        <f>C1672</f>
        <v>758</v>
      </c>
      <c r="E1672" s="578" t="s">
        <v>9</v>
      </c>
      <c r="F1672" s="570" t="s">
        <v>1491</v>
      </c>
      <c r="G1672" s="571"/>
      <c r="H1672" s="572"/>
      <c r="I1672" s="570" t="str">
        <f>F1672</f>
        <v>บ.เมกา โฮม เซ็นเตอร์ จำกัด
1108 หมู่ 1 ต.ท่าสายลวด อ.แม่สอด จ.ตาก</v>
      </c>
      <c r="J1672" s="571"/>
      <c r="K1672" s="572"/>
      <c r="L1672" s="573" t="s">
        <v>1465</v>
      </c>
      <c r="M1672" s="575" t="s">
        <v>1504</v>
      </c>
    </row>
    <row r="1673" spans="1:13" x14ac:dyDescent="0.2">
      <c r="A1673" s="286"/>
      <c r="B1673" s="287"/>
      <c r="C1673" s="577"/>
      <c r="D1673" s="579"/>
      <c r="E1673" s="579"/>
      <c r="F1673" s="283" t="s">
        <v>1467</v>
      </c>
      <c r="G1673" s="284">
        <f>C1672</f>
        <v>758</v>
      </c>
      <c r="H1673" s="285" t="s">
        <v>96</v>
      </c>
      <c r="I1673" s="283" t="s">
        <v>1467</v>
      </c>
      <c r="J1673" s="284">
        <f>G1673</f>
        <v>758</v>
      </c>
      <c r="K1673" s="285" t="s">
        <v>96</v>
      </c>
      <c r="L1673" s="574"/>
      <c r="M1673" s="576"/>
    </row>
    <row r="1674" spans="1:13" x14ac:dyDescent="0.2">
      <c r="A1674" s="286"/>
      <c r="B1674" s="287"/>
      <c r="C1674" s="577">
        <v>1154</v>
      </c>
      <c r="D1674" s="578">
        <f>C1674</f>
        <v>1154</v>
      </c>
      <c r="E1674" s="578" t="s">
        <v>9</v>
      </c>
      <c r="F1674" s="570" t="s">
        <v>1491</v>
      </c>
      <c r="G1674" s="571"/>
      <c r="H1674" s="572"/>
      <c r="I1674" s="570" t="str">
        <f>F1674</f>
        <v>บ.เมกา โฮม เซ็นเตอร์ จำกัด
1108 หมู่ 1 ต.ท่าสายลวด อ.แม่สอด จ.ตาก</v>
      </c>
      <c r="J1674" s="571"/>
      <c r="K1674" s="572"/>
      <c r="L1674" s="573" t="s">
        <v>1465</v>
      </c>
      <c r="M1674" s="575" t="s">
        <v>1504</v>
      </c>
    </row>
    <row r="1675" spans="1:13" x14ac:dyDescent="0.2">
      <c r="A1675" s="286"/>
      <c r="B1675" s="287"/>
      <c r="C1675" s="577"/>
      <c r="D1675" s="579"/>
      <c r="E1675" s="579"/>
      <c r="F1675" s="283" t="s">
        <v>1467</v>
      </c>
      <c r="G1675" s="284">
        <f>C1674</f>
        <v>1154</v>
      </c>
      <c r="H1675" s="285" t="s">
        <v>96</v>
      </c>
      <c r="I1675" s="283" t="s">
        <v>1467</v>
      </c>
      <c r="J1675" s="284">
        <f>G1675</f>
        <v>1154</v>
      </c>
      <c r="K1675" s="285" t="s">
        <v>96</v>
      </c>
      <c r="L1675" s="574"/>
      <c r="M1675" s="576"/>
    </row>
    <row r="1676" spans="1:13" x14ac:dyDescent="0.2">
      <c r="A1676" s="286"/>
      <c r="B1676" s="287"/>
      <c r="C1676" s="577">
        <v>445</v>
      </c>
      <c r="D1676" s="578">
        <f>C1676</f>
        <v>445</v>
      </c>
      <c r="E1676" s="578" t="s">
        <v>9</v>
      </c>
      <c r="F1676" s="570" t="s">
        <v>1503</v>
      </c>
      <c r="G1676" s="571"/>
      <c r="H1676" s="572"/>
      <c r="I1676" s="570" t="str">
        <f>F1676</f>
        <v>ร้านลุงแอ็ด
278 หมู่ 6 ต.พะวอ อ.แม่สอด จ.ตาก</v>
      </c>
      <c r="J1676" s="571"/>
      <c r="K1676" s="572"/>
      <c r="L1676" s="573" t="s">
        <v>1465</v>
      </c>
      <c r="M1676" s="575" t="s">
        <v>1506</v>
      </c>
    </row>
    <row r="1677" spans="1:13" x14ac:dyDescent="0.2">
      <c r="A1677" s="286"/>
      <c r="B1677" s="287"/>
      <c r="C1677" s="577"/>
      <c r="D1677" s="579"/>
      <c r="E1677" s="579"/>
      <c r="F1677" s="283" t="s">
        <v>1467</v>
      </c>
      <c r="G1677" s="284">
        <f>C1676</f>
        <v>445</v>
      </c>
      <c r="H1677" s="285" t="s">
        <v>96</v>
      </c>
      <c r="I1677" s="283" t="s">
        <v>1467</v>
      </c>
      <c r="J1677" s="284">
        <f>G1677</f>
        <v>445</v>
      </c>
      <c r="K1677" s="285" t="s">
        <v>96</v>
      </c>
      <c r="L1677" s="574"/>
      <c r="M1677" s="576"/>
    </row>
    <row r="1678" spans="1:13" x14ac:dyDescent="0.2">
      <c r="A1678" s="286"/>
      <c r="B1678" s="287"/>
      <c r="C1678" s="577">
        <v>868</v>
      </c>
      <c r="D1678" s="578">
        <f>C1678</f>
        <v>868</v>
      </c>
      <c r="E1678" s="578" t="s">
        <v>9</v>
      </c>
      <c r="F1678" s="570" t="s">
        <v>1490</v>
      </c>
      <c r="G1678" s="571"/>
      <c r="H1678" s="572"/>
      <c r="I1678" s="570" t="str">
        <f>F1678</f>
        <v>ร้านเจริญภัณฑ์
101/1 ถ.สวรรค์วิถี ต.แม่สอด อ.แม่สอด จ.ตาก</v>
      </c>
      <c r="J1678" s="571"/>
      <c r="K1678" s="572"/>
      <c r="L1678" s="573" t="s">
        <v>1465</v>
      </c>
      <c r="M1678" s="575" t="s">
        <v>1506</v>
      </c>
    </row>
    <row r="1679" spans="1:13" x14ac:dyDescent="0.2">
      <c r="A1679" s="286"/>
      <c r="B1679" s="287"/>
      <c r="C1679" s="577"/>
      <c r="D1679" s="579"/>
      <c r="E1679" s="579"/>
      <c r="F1679" s="283" t="s">
        <v>1467</v>
      </c>
      <c r="G1679" s="284">
        <f>C1678</f>
        <v>868</v>
      </c>
      <c r="H1679" s="285" t="s">
        <v>96</v>
      </c>
      <c r="I1679" s="283" t="s">
        <v>1467</v>
      </c>
      <c r="J1679" s="284">
        <f>G1679</f>
        <v>868</v>
      </c>
      <c r="K1679" s="285" t="s">
        <v>96</v>
      </c>
      <c r="L1679" s="574"/>
      <c r="M1679" s="576"/>
    </row>
    <row r="1680" spans="1:13" x14ac:dyDescent="0.2">
      <c r="A1680" s="286"/>
      <c r="B1680" s="287"/>
      <c r="C1680" s="577">
        <v>340</v>
      </c>
      <c r="D1680" s="578">
        <f>C1680</f>
        <v>340</v>
      </c>
      <c r="E1680" s="578" t="s">
        <v>9</v>
      </c>
      <c r="F1680" s="570" t="s">
        <v>1507</v>
      </c>
      <c r="G1680" s="571"/>
      <c r="H1680" s="572"/>
      <c r="I1680" s="570" t="str">
        <f>F1680</f>
        <v>พรเทวีเกษตรกล
8/3 ถ.ชิดลม อ.แม่สอด จ.ตาก</v>
      </c>
      <c r="J1680" s="571"/>
      <c r="K1680" s="572"/>
      <c r="L1680" s="573" t="s">
        <v>1465</v>
      </c>
      <c r="M1680" s="575" t="s">
        <v>1508</v>
      </c>
    </row>
    <row r="1681" spans="1:13" x14ac:dyDescent="0.2">
      <c r="A1681" s="286"/>
      <c r="B1681" s="287"/>
      <c r="C1681" s="577"/>
      <c r="D1681" s="579"/>
      <c r="E1681" s="579"/>
      <c r="F1681" s="283" t="s">
        <v>1467</v>
      </c>
      <c r="G1681" s="284">
        <f>C1680</f>
        <v>340</v>
      </c>
      <c r="H1681" s="285" t="s">
        <v>96</v>
      </c>
      <c r="I1681" s="283" t="s">
        <v>1467</v>
      </c>
      <c r="J1681" s="284">
        <f>G1681</f>
        <v>340</v>
      </c>
      <c r="K1681" s="285" t="s">
        <v>96</v>
      </c>
      <c r="L1681" s="574"/>
      <c r="M1681" s="576"/>
    </row>
    <row r="1682" spans="1:13" x14ac:dyDescent="0.2">
      <c r="A1682" s="286"/>
      <c r="B1682" s="287"/>
      <c r="C1682" s="577">
        <v>120</v>
      </c>
      <c r="D1682" s="578">
        <f>C1682</f>
        <v>120</v>
      </c>
      <c r="E1682" s="578" t="s">
        <v>9</v>
      </c>
      <c r="F1682" s="570" t="s">
        <v>1509</v>
      </c>
      <c r="G1682" s="571"/>
      <c r="H1682" s="572"/>
      <c r="I1682" s="570" t="str">
        <f>F1682</f>
        <v>หจก.ไท-ซัน
8/4ถ.ชิดลม อ.แม่สอด จ.ตาก</v>
      </c>
      <c r="J1682" s="571"/>
      <c r="K1682" s="572"/>
      <c r="L1682" s="573" t="s">
        <v>1465</v>
      </c>
      <c r="M1682" s="575" t="s">
        <v>1508</v>
      </c>
    </row>
    <row r="1683" spans="1:13" x14ac:dyDescent="0.2">
      <c r="A1683" s="286"/>
      <c r="B1683" s="287"/>
      <c r="C1683" s="577"/>
      <c r="D1683" s="579"/>
      <c r="E1683" s="579"/>
      <c r="F1683" s="283" t="s">
        <v>1467</v>
      </c>
      <c r="G1683" s="284">
        <f>C1682</f>
        <v>120</v>
      </c>
      <c r="H1683" s="285" t="s">
        <v>96</v>
      </c>
      <c r="I1683" s="283" t="s">
        <v>1467</v>
      </c>
      <c r="J1683" s="284">
        <f>G1683</f>
        <v>120</v>
      </c>
      <c r="K1683" s="285" t="s">
        <v>96</v>
      </c>
      <c r="L1683" s="574"/>
      <c r="M1683" s="576"/>
    </row>
    <row r="1684" spans="1:13" x14ac:dyDescent="0.2">
      <c r="A1684" s="580">
        <v>3</v>
      </c>
      <c r="B1684" s="573" t="s">
        <v>1510</v>
      </c>
      <c r="C1684" s="578">
        <v>2460</v>
      </c>
      <c r="D1684" s="578">
        <f>C1684</f>
        <v>2460</v>
      </c>
      <c r="E1684" s="578" t="s">
        <v>9</v>
      </c>
      <c r="F1684" s="570" t="s">
        <v>1511</v>
      </c>
      <c r="G1684" s="571"/>
      <c r="H1684" s="572"/>
      <c r="I1684" s="570" t="str">
        <f>F1684</f>
        <v xml:space="preserve">บ.พี.พี.ลาเบล แอนด์ แพค จำกัด
99/32 หมู่ 10 พุทธมณฑล สาย 4 
 ต.อ้อมน้อย อ.กระทุ่มแบน จ.สมุทรสาคร </v>
      </c>
      <c r="J1684" s="571"/>
      <c r="K1684" s="572"/>
      <c r="L1684" s="573" t="s">
        <v>1465</v>
      </c>
      <c r="M1684" s="290" t="s">
        <v>1512</v>
      </c>
    </row>
    <row r="1685" spans="1:13" x14ac:dyDescent="0.2">
      <c r="A1685" s="581"/>
      <c r="B1685" s="582"/>
      <c r="C1685" s="579"/>
      <c r="D1685" s="579"/>
      <c r="E1685" s="579"/>
      <c r="F1685" s="283" t="s">
        <v>1467</v>
      </c>
      <c r="G1685" s="284">
        <f>C1684</f>
        <v>2460</v>
      </c>
      <c r="H1685" s="285" t="s">
        <v>96</v>
      </c>
      <c r="I1685" s="283" t="s">
        <v>1467</v>
      </c>
      <c r="J1685" s="284">
        <f>G1685</f>
        <v>2460</v>
      </c>
      <c r="K1685" s="285" t="s">
        <v>96</v>
      </c>
      <c r="L1685" s="574"/>
      <c r="M1685" s="291"/>
    </row>
    <row r="1686" spans="1:13" x14ac:dyDescent="0.2">
      <c r="A1686" s="581"/>
      <c r="B1686" s="582"/>
      <c r="C1686" s="577">
        <v>300</v>
      </c>
      <c r="D1686" s="578">
        <f>C1686</f>
        <v>300</v>
      </c>
      <c r="E1686" s="578" t="s">
        <v>9</v>
      </c>
      <c r="F1686" s="570" t="s">
        <v>1513</v>
      </c>
      <c r="G1686" s="571"/>
      <c r="H1686" s="572"/>
      <c r="I1686" s="570" t="str">
        <f>F1686</f>
        <v>อบต.พะวอ</v>
      </c>
      <c r="J1686" s="571"/>
      <c r="K1686" s="572"/>
      <c r="L1686" s="573" t="s">
        <v>1465</v>
      </c>
      <c r="M1686" s="575" t="s">
        <v>1514</v>
      </c>
    </row>
    <row r="1687" spans="1:13" x14ac:dyDescent="0.2">
      <c r="A1687" s="581"/>
      <c r="B1687" s="582"/>
      <c r="C1687" s="578"/>
      <c r="D1687" s="579"/>
      <c r="E1687" s="579"/>
      <c r="F1687" s="283" t="s">
        <v>1467</v>
      </c>
      <c r="G1687" s="284">
        <f>C1686</f>
        <v>300</v>
      </c>
      <c r="H1687" s="285" t="s">
        <v>96</v>
      </c>
      <c r="I1687" s="283" t="s">
        <v>1467</v>
      </c>
      <c r="J1687" s="284">
        <f>G1687</f>
        <v>300</v>
      </c>
      <c r="K1687" s="285" t="s">
        <v>96</v>
      </c>
      <c r="L1687" s="574"/>
      <c r="M1687" s="576"/>
    </row>
    <row r="1688" spans="1:13" ht="48" x14ac:dyDescent="0.2">
      <c r="A1688" s="581"/>
      <c r="B1688" s="582"/>
      <c r="C1688" s="292">
        <v>2000</v>
      </c>
      <c r="D1688" s="293">
        <f>C1688</f>
        <v>2000</v>
      </c>
      <c r="E1688" s="292" t="s">
        <v>9</v>
      </c>
      <c r="F1688" s="570" t="s">
        <v>1515</v>
      </c>
      <c r="G1688" s="571"/>
      <c r="H1688" s="572"/>
      <c r="I1688" s="570" t="str">
        <f>F1688</f>
        <v>น้ำดื่มตรารินทอง
430 หมู่ 5 ต.พะวอ อ.แม่สอด จ.ตาก</v>
      </c>
      <c r="J1688" s="571"/>
      <c r="K1688" s="572"/>
      <c r="L1688" s="294" t="s">
        <v>1465</v>
      </c>
      <c r="M1688" s="290" t="s">
        <v>1516</v>
      </c>
    </row>
    <row r="1689" spans="1:13" x14ac:dyDescent="0.2">
      <c r="A1689" s="581"/>
      <c r="B1689" s="582"/>
      <c r="C1689" s="295"/>
      <c r="D1689" s="295"/>
      <c r="E1689" s="295"/>
      <c r="F1689" s="283" t="s">
        <v>1467</v>
      </c>
      <c r="G1689" s="284">
        <f>C1688</f>
        <v>2000</v>
      </c>
      <c r="H1689" s="285" t="s">
        <v>96</v>
      </c>
      <c r="I1689" s="283" t="s">
        <v>1467</v>
      </c>
      <c r="J1689" s="284">
        <f>G1689</f>
        <v>2000</v>
      </c>
      <c r="K1689" s="285" t="s">
        <v>96</v>
      </c>
      <c r="L1689" s="296"/>
      <c r="M1689" s="291"/>
    </row>
    <row r="1690" spans="1:13" x14ac:dyDescent="0.2">
      <c r="A1690" s="581"/>
      <c r="B1690" s="582"/>
      <c r="C1690" s="577">
        <v>968</v>
      </c>
      <c r="D1690" s="578">
        <f>C1690</f>
        <v>968</v>
      </c>
      <c r="E1690" s="578" t="s">
        <v>9</v>
      </c>
      <c r="F1690" s="570" t="s">
        <v>1515</v>
      </c>
      <c r="G1690" s="571"/>
      <c r="H1690" s="572"/>
      <c r="I1690" s="570" t="str">
        <f>F1690</f>
        <v>น้ำดื่มตรารินทอง
430 หมู่ 5 ต.พะวอ อ.แม่สอด จ.ตาก</v>
      </c>
      <c r="J1690" s="571"/>
      <c r="K1690" s="572"/>
      <c r="L1690" s="573" t="s">
        <v>1465</v>
      </c>
      <c r="M1690" s="575" t="s">
        <v>1517</v>
      </c>
    </row>
    <row r="1691" spans="1:13" x14ac:dyDescent="0.2">
      <c r="A1691" s="581"/>
      <c r="B1691" s="582"/>
      <c r="C1691" s="577"/>
      <c r="D1691" s="579"/>
      <c r="E1691" s="579"/>
      <c r="F1691" s="283" t="s">
        <v>1467</v>
      </c>
      <c r="G1691" s="284">
        <f>C1690</f>
        <v>968</v>
      </c>
      <c r="H1691" s="285" t="s">
        <v>96</v>
      </c>
      <c r="I1691" s="283" t="s">
        <v>1467</v>
      </c>
      <c r="J1691" s="284">
        <f>G1691</f>
        <v>968</v>
      </c>
      <c r="K1691" s="285" t="s">
        <v>96</v>
      </c>
      <c r="L1691" s="574"/>
      <c r="M1691" s="576"/>
    </row>
    <row r="1692" spans="1:13" x14ac:dyDescent="0.2">
      <c r="A1692" s="581"/>
      <c r="B1692" s="582"/>
      <c r="C1692" s="577">
        <v>1965</v>
      </c>
      <c r="D1692" s="578">
        <f>C1692</f>
        <v>1965</v>
      </c>
      <c r="E1692" s="578" t="s">
        <v>9</v>
      </c>
      <c r="F1692" s="570" t="s">
        <v>1491</v>
      </c>
      <c r="G1692" s="571"/>
      <c r="H1692" s="572"/>
      <c r="I1692" s="570" t="str">
        <f>F1692</f>
        <v>บ.เมกา โฮม เซ็นเตอร์ จำกัด
1108 หมู่ 1 ต.ท่าสายลวด อ.แม่สอด จ.ตาก</v>
      </c>
      <c r="J1692" s="571"/>
      <c r="K1692" s="572"/>
      <c r="L1692" s="573" t="s">
        <v>1465</v>
      </c>
      <c r="M1692" s="575" t="s">
        <v>1518</v>
      </c>
    </row>
    <row r="1693" spans="1:13" x14ac:dyDescent="0.2">
      <c r="A1693" s="581"/>
      <c r="B1693" s="582"/>
      <c r="C1693" s="577"/>
      <c r="D1693" s="579"/>
      <c r="E1693" s="579"/>
      <c r="F1693" s="283" t="s">
        <v>1467</v>
      </c>
      <c r="G1693" s="284">
        <f>C1692</f>
        <v>1965</v>
      </c>
      <c r="H1693" s="285" t="s">
        <v>96</v>
      </c>
      <c r="I1693" s="283" t="s">
        <v>1467</v>
      </c>
      <c r="J1693" s="284">
        <f>G1693</f>
        <v>1965</v>
      </c>
      <c r="K1693" s="285" t="s">
        <v>96</v>
      </c>
      <c r="L1693" s="574"/>
      <c r="M1693" s="576"/>
    </row>
    <row r="1694" spans="1:13" x14ac:dyDescent="0.2">
      <c r="A1694" s="581"/>
      <c r="B1694" s="582"/>
      <c r="C1694" s="577">
        <v>3726.5</v>
      </c>
      <c r="D1694" s="578">
        <f>C1694</f>
        <v>3726.5</v>
      </c>
      <c r="E1694" s="578" t="s">
        <v>9</v>
      </c>
      <c r="F1694" s="570" t="s">
        <v>1519</v>
      </c>
      <c r="G1694" s="571"/>
      <c r="H1694" s="572"/>
      <c r="I1694" s="570" t="str">
        <f>F1694</f>
        <v>บจก.สยามแม็คโคร
98/1 ต.แม่สอด อ.แม่สอด จ.ตาก</v>
      </c>
      <c r="J1694" s="571"/>
      <c r="K1694" s="572"/>
      <c r="L1694" s="573" t="s">
        <v>1465</v>
      </c>
      <c r="M1694" s="575" t="s">
        <v>1520</v>
      </c>
    </row>
    <row r="1695" spans="1:13" x14ac:dyDescent="0.2">
      <c r="A1695" s="581"/>
      <c r="B1695" s="582"/>
      <c r="C1695" s="577"/>
      <c r="D1695" s="579"/>
      <c r="E1695" s="579"/>
      <c r="F1695" s="283" t="s">
        <v>1467</v>
      </c>
      <c r="G1695" s="284">
        <f>C1694</f>
        <v>3726.5</v>
      </c>
      <c r="H1695" s="285" t="s">
        <v>96</v>
      </c>
      <c r="I1695" s="283" t="s">
        <v>1467</v>
      </c>
      <c r="J1695" s="284">
        <f>G1695</f>
        <v>3726.5</v>
      </c>
      <c r="K1695" s="285" t="s">
        <v>96</v>
      </c>
      <c r="L1695" s="574"/>
      <c r="M1695" s="576"/>
    </row>
    <row r="1696" spans="1:13" x14ac:dyDescent="0.2">
      <c r="A1696" s="286"/>
      <c r="B1696" s="287"/>
      <c r="C1696" s="577">
        <v>350</v>
      </c>
      <c r="D1696" s="578">
        <f>C1696</f>
        <v>350</v>
      </c>
      <c r="E1696" s="578" t="s">
        <v>9</v>
      </c>
      <c r="F1696" s="570" t="s">
        <v>1521</v>
      </c>
      <c r="G1696" s="571"/>
      <c r="H1696" s="572"/>
      <c r="I1696" s="570" t="str">
        <f>F1696</f>
        <v>เอส.พี.การ์เด้น
438 หมู่ 10 ต.แม่ปะ อ.แม่สอด จ.ตาก</v>
      </c>
      <c r="J1696" s="571"/>
      <c r="K1696" s="572"/>
      <c r="L1696" s="573" t="s">
        <v>1465</v>
      </c>
      <c r="M1696" s="575" t="s">
        <v>1522</v>
      </c>
    </row>
    <row r="1697" spans="1:13" x14ac:dyDescent="0.2">
      <c r="A1697" s="286"/>
      <c r="B1697" s="287"/>
      <c r="C1697" s="577"/>
      <c r="D1697" s="579"/>
      <c r="E1697" s="579"/>
      <c r="F1697" s="283" t="s">
        <v>1467</v>
      </c>
      <c r="G1697" s="284">
        <f>C1696</f>
        <v>350</v>
      </c>
      <c r="H1697" s="285" t="s">
        <v>96</v>
      </c>
      <c r="I1697" s="283" t="s">
        <v>1467</v>
      </c>
      <c r="J1697" s="284">
        <f>G1697</f>
        <v>350</v>
      </c>
      <c r="K1697" s="285" t="s">
        <v>96</v>
      </c>
      <c r="L1697" s="574"/>
      <c r="M1697" s="576"/>
    </row>
    <row r="1698" spans="1:13" x14ac:dyDescent="0.2">
      <c r="A1698" s="286"/>
      <c r="B1698" s="287"/>
      <c r="C1698" s="577">
        <v>315</v>
      </c>
      <c r="D1698" s="578">
        <f>C1698</f>
        <v>315</v>
      </c>
      <c r="E1698" s="578" t="s">
        <v>9</v>
      </c>
      <c r="F1698" s="570" t="s">
        <v>1523</v>
      </c>
      <c r="G1698" s="571"/>
      <c r="H1698" s="572"/>
      <c r="I1698" s="570" t="str">
        <f>F1698</f>
        <v>ร้านสุธิดาการเกษตร 
4/5 ถ.สายเอเซีย ต.แม่สอด อ.แม่สอด จ.ตาก</v>
      </c>
      <c r="J1698" s="571"/>
      <c r="K1698" s="572"/>
      <c r="L1698" s="573" t="s">
        <v>1465</v>
      </c>
      <c r="M1698" s="575" t="s">
        <v>1524</v>
      </c>
    </row>
    <row r="1699" spans="1:13" x14ac:dyDescent="0.2">
      <c r="A1699" s="286"/>
      <c r="B1699" s="287"/>
      <c r="C1699" s="577"/>
      <c r="D1699" s="579"/>
      <c r="E1699" s="579"/>
      <c r="F1699" s="283" t="s">
        <v>1467</v>
      </c>
      <c r="G1699" s="284">
        <f>C1698</f>
        <v>315</v>
      </c>
      <c r="H1699" s="285" t="s">
        <v>96</v>
      </c>
      <c r="I1699" s="283" t="s">
        <v>1467</v>
      </c>
      <c r="J1699" s="284">
        <f>G1699</f>
        <v>315</v>
      </c>
      <c r="K1699" s="285" t="s">
        <v>96</v>
      </c>
      <c r="L1699" s="574"/>
      <c r="M1699" s="576"/>
    </row>
    <row r="1700" spans="1:13" x14ac:dyDescent="0.2">
      <c r="A1700" s="286"/>
      <c r="B1700" s="287"/>
      <c r="C1700" s="577">
        <v>358</v>
      </c>
      <c r="D1700" s="578">
        <f>C1700</f>
        <v>358</v>
      </c>
      <c r="E1700" s="578" t="s">
        <v>9</v>
      </c>
      <c r="F1700" s="570" t="s">
        <v>1525</v>
      </c>
      <c r="G1700" s="571"/>
      <c r="H1700" s="572"/>
      <c r="I1700" s="570" t="str">
        <f>F1700</f>
        <v>JR shop
82/267 ถ.ทหาร แขวงถนนนครไชยศรี เขตดุสิต กทม.</v>
      </c>
      <c r="J1700" s="571"/>
      <c r="K1700" s="572"/>
      <c r="L1700" s="573" t="s">
        <v>1465</v>
      </c>
      <c r="M1700" s="575" t="s">
        <v>1526</v>
      </c>
    </row>
    <row r="1701" spans="1:13" x14ac:dyDescent="0.2">
      <c r="A1701" s="286"/>
      <c r="B1701" s="287"/>
      <c r="C1701" s="577"/>
      <c r="D1701" s="579"/>
      <c r="E1701" s="579"/>
      <c r="F1701" s="283" t="s">
        <v>1467</v>
      </c>
      <c r="G1701" s="284">
        <f>C1700</f>
        <v>358</v>
      </c>
      <c r="H1701" s="285" t="s">
        <v>96</v>
      </c>
      <c r="I1701" s="283" t="s">
        <v>1467</v>
      </c>
      <c r="J1701" s="284">
        <f>G1701</f>
        <v>358</v>
      </c>
      <c r="K1701" s="285" t="s">
        <v>96</v>
      </c>
      <c r="L1701" s="574"/>
      <c r="M1701" s="576"/>
    </row>
    <row r="1702" spans="1:13" x14ac:dyDescent="0.2">
      <c r="A1702" s="286"/>
      <c r="B1702" s="287"/>
      <c r="C1702" s="577">
        <v>350</v>
      </c>
      <c r="D1702" s="578">
        <f>C1702</f>
        <v>350</v>
      </c>
      <c r="E1702" s="578" t="s">
        <v>9</v>
      </c>
      <c r="F1702" s="570" t="s">
        <v>1501</v>
      </c>
      <c r="G1702" s="571"/>
      <c r="H1702" s="572"/>
      <c r="I1702" s="570" t="str">
        <f>F1702</f>
        <v>ร้านอาณาจักรไฟฟ้า
189 หมู่ 1  ต.ท่าสายลวด อ.แม่สอด จ.ตาก</v>
      </c>
      <c r="J1702" s="571"/>
      <c r="K1702" s="572"/>
      <c r="L1702" s="573" t="s">
        <v>1465</v>
      </c>
      <c r="M1702" s="575" t="s">
        <v>1527</v>
      </c>
    </row>
    <row r="1703" spans="1:13" x14ac:dyDescent="0.2">
      <c r="A1703" s="286"/>
      <c r="B1703" s="287"/>
      <c r="C1703" s="577"/>
      <c r="D1703" s="579"/>
      <c r="E1703" s="579"/>
      <c r="F1703" s="283" t="s">
        <v>1467</v>
      </c>
      <c r="G1703" s="284">
        <f>C1702</f>
        <v>350</v>
      </c>
      <c r="H1703" s="285" t="s">
        <v>96</v>
      </c>
      <c r="I1703" s="283" t="s">
        <v>1467</v>
      </c>
      <c r="J1703" s="284">
        <f>G1703</f>
        <v>350</v>
      </c>
      <c r="K1703" s="285" t="s">
        <v>96</v>
      </c>
      <c r="L1703" s="574"/>
      <c r="M1703" s="576"/>
    </row>
    <row r="1704" spans="1:13" x14ac:dyDescent="0.2">
      <c r="A1704" s="286"/>
      <c r="B1704" s="287"/>
      <c r="C1704" s="577">
        <v>500</v>
      </c>
      <c r="D1704" s="578">
        <f>C1704</f>
        <v>500</v>
      </c>
      <c r="E1704" s="578" t="s">
        <v>9</v>
      </c>
      <c r="F1704" s="570" t="s">
        <v>1503</v>
      </c>
      <c r="G1704" s="571"/>
      <c r="H1704" s="572"/>
      <c r="I1704" s="570" t="str">
        <f>F1704</f>
        <v>ร้านลุงแอ็ด
278 หมู่ 6 ต.พะวอ อ.แม่สอด จ.ตาก</v>
      </c>
      <c r="J1704" s="571"/>
      <c r="K1704" s="572"/>
      <c r="L1704" s="573" t="s">
        <v>1465</v>
      </c>
      <c r="M1704" s="575" t="s">
        <v>1528</v>
      </c>
    </row>
    <row r="1705" spans="1:13" x14ac:dyDescent="0.2">
      <c r="A1705" s="286"/>
      <c r="B1705" s="287"/>
      <c r="C1705" s="577"/>
      <c r="D1705" s="579"/>
      <c r="E1705" s="579"/>
      <c r="F1705" s="283" t="s">
        <v>1467</v>
      </c>
      <c r="G1705" s="284">
        <f>C1704</f>
        <v>500</v>
      </c>
      <c r="H1705" s="285" t="s">
        <v>96</v>
      </c>
      <c r="I1705" s="283" t="s">
        <v>1467</v>
      </c>
      <c r="J1705" s="284">
        <f>G1705</f>
        <v>500</v>
      </c>
      <c r="K1705" s="285" t="s">
        <v>96</v>
      </c>
      <c r="L1705" s="574"/>
      <c r="M1705" s="576"/>
    </row>
    <row r="1706" spans="1:13" x14ac:dyDescent="0.2">
      <c r="A1706" s="286"/>
      <c r="B1706" s="287"/>
      <c r="C1706" s="577">
        <v>715</v>
      </c>
      <c r="D1706" s="578">
        <f>C1706</f>
        <v>715</v>
      </c>
      <c r="E1706" s="578" t="s">
        <v>9</v>
      </c>
      <c r="F1706" s="570" t="s">
        <v>1529</v>
      </c>
      <c r="G1706" s="571"/>
      <c r="H1706" s="572"/>
      <c r="I1706" s="570" t="str">
        <f>F1706</f>
        <v>เจริญภัณฑ์การค้า
171 ถ.อินทรคีรี อ.แม่สอด จ.ตาก</v>
      </c>
      <c r="J1706" s="571"/>
      <c r="K1706" s="572"/>
      <c r="L1706" s="573" t="s">
        <v>1465</v>
      </c>
      <c r="M1706" s="575" t="s">
        <v>1530</v>
      </c>
    </row>
    <row r="1707" spans="1:13" x14ac:dyDescent="0.2">
      <c r="A1707" s="286"/>
      <c r="B1707" s="287"/>
      <c r="C1707" s="577"/>
      <c r="D1707" s="579"/>
      <c r="E1707" s="579"/>
      <c r="F1707" s="283" t="s">
        <v>1467</v>
      </c>
      <c r="G1707" s="284">
        <f>C1706</f>
        <v>715</v>
      </c>
      <c r="H1707" s="285" t="s">
        <v>96</v>
      </c>
      <c r="I1707" s="283" t="s">
        <v>1467</v>
      </c>
      <c r="J1707" s="284">
        <f>G1707</f>
        <v>715</v>
      </c>
      <c r="K1707" s="285" t="s">
        <v>96</v>
      </c>
      <c r="L1707" s="574"/>
      <c r="M1707" s="576"/>
    </row>
    <row r="1708" spans="1:13" x14ac:dyDescent="0.2">
      <c r="A1708" s="286"/>
      <c r="B1708" s="287"/>
      <c r="C1708" s="577">
        <v>1500</v>
      </c>
      <c r="D1708" s="578">
        <f>C1708</f>
        <v>1500</v>
      </c>
      <c r="E1708" s="578" t="s">
        <v>9</v>
      </c>
      <c r="F1708" s="570" t="s">
        <v>1531</v>
      </c>
      <c r="G1708" s="571"/>
      <c r="H1708" s="572"/>
      <c r="I1708" s="570" t="str">
        <f>F1708</f>
        <v>ร้านดอกไม้ครูแดง
344/2 ถ.อินทรคีรี อ.แม่สอด จ.ตาก</v>
      </c>
      <c r="J1708" s="571"/>
      <c r="K1708" s="572"/>
      <c r="L1708" s="573" t="s">
        <v>1465</v>
      </c>
      <c r="M1708" s="575" t="s">
        <v>1532</v>
      </c>
    </row>
    <row r="1709" spans="1:13" x14ac:dyDescent="0.2">
      <c r="A1709" s="286"/>
      <c r="B1709" s="287"/>
      <c r="C1709" s="577"/>
      <c r="D1709" s="579"/>
      <c r="E1709" s="579"/>
      <c r="F1709" s="283" t="s">
        <v>1467</v>
      </c>
      <c r="G1709" s="284">
        <f>C1708</f>
        <v>1500</v>
      </c>
      <c r="H1709" s="285" t="s">
        <v>96</v>
      </c>
      <c r="I1709" s="283" t="s">
        <v>1467</v>
      </c>
      <c r="J1709" s="284">
        <f>G1709</f>
        <v>1500</v>
      </c>
      <c r="K1709" s="285" t="s">
        <v>96</v>
      </c>
      <c r="L1709" s="574"/>
      <c r="M1709" s="576"/>
    </row>
    <row r="1710" spans="1:13" x14ac:dyDescent="0.2">
      <c r="A1710" s="286"/>
      <c r="B1710" s="287"/>
      <c r="C1710" s="577">
        <v>1336</v>
      </c>
      <c r="D1710" s="578">
        <f>C1710</f>
        <v>1336</v>
      </c>
      <c r="E1710" s="578" t="s">
        <v>9</v>
      </c>
      <c r="F1710" s="570" t="s">
        <v>1533</v>
      </c>
      <c r="G1710" s="571"/>
      <c r="H1710" s="572"/>
      <c r="I1710" s="570" t="str">
        <f>F1710</f>
        <v>ร้านสุรีย์
387-391 ถ.อินทรคีรี อ.แม่สอด จ.ตาก</v>
      </c>
      <c r="J1710" s="571"/>
      <c r="K1710" s="572"/>
      <c r="L1710" s="573" t="s">
        <v>1465</v>
      </c>
      <c r="M1710" s="575" t="s">
        <v>1534</v>
      </c>
    </row>
    <row r="1711" spans="1:13" x14ac:dyDescent="0.2">
      <c r="A1711" s="286"/>
      <c r="B1711" s="287"/>
      <c r="C1711" s="577"/>
      <c r="D1711" s="579"/>
      <c r="E1711" s="579"/>
      <c r="F1711" s="283" t="s">
        <v>1467</v>
      </c>
      <c r="G1711" s="284">
        <f>C1710</f>
        <v>1336</v>
      </c>
      <c r="H1711" s="285" t="s">
        <v>96</v>
      </c>
      <c r="I1711" s="283" t="s">
        <v>1467</v>
      </c>
      <c r="J1711" s="284">
        <f>G1711</f>
        <v>1336</v>
      </c>
      <c r="K1711" s="285" t="s">
        <v>96</v>
      </c>
      <c r="L1711" s="574"/>
      <c r="M1711" s="576"/>
    </row>
    <row r="1712" spans="1:13" x14ac:dyDescent="0.2">
      <c r="A1712" s="286"/>
      <c r="B1712" s="287"/>
      <c r="C1712" s="577">
        <v>432</v>
      </c>
      <c r="D1712" s="578">
        <f>C1712</f>
        <v>432</v>
      </c>
      <c r="E1712" s="578" t="s">
        <v>9</v>
      </c>
      <c r="F1712" s="570" t="s">
        <v>1515</v>
      </c>
      <c r="G1712" s="571"/>
      <c r="H1712" s="572"/>
      <c r="I1712" s="570" t="str">
        <f>F1712</f>
        <v>น้ำดื่มตรารินทอง
430 หมู่ 5 ต.พะวอ อ.แม่สอด จ.ตาก</v>
      </c>
      <c r="J1712" s="571"/>
      <c r="K1712" s="572"/>
      <c r="L1712" s="573" t="s">
        <v>1465</v>
      </c>
      <c r="M1712" s="575" t="s">
        <v>1535</v>
      </c>
    </row>
    <row r="1713" spans="1:13" x14ac:dyDescent="0.2">
      <c r="A1713" s="286"/>
      <c r="B1713" s="287"/>
      <c r="C1713" s="577"/>
      <c r="D1713" s="579"/>
      <c r="E1713" s="579"/>
      <c r="F1713" s="283" t="s">
        <v>1467</v>
      </c>
      <c r="G1713" s="284">
        <f>C1712</f>
        <v>432</v>
      </c>
      <c r="H1713" s="285" t="s">
        <v>96</v>
      </c>
      <c r="I1713" s="283" t="s">
        <v>1467</v>
      </c>
      <c r="J1713" s="284">
        <f>G1713</f>
        <v>432</v>
      </c>
      <c r="K1713" s="285" t="s">
        <v>96</v>
      </c>
      <c r="L1713" s="574"/>
      <c r="M1713" s="576"/>
    </row>
    <row r="1714" spans="1:13" x14ac:dyDescent="0.2">
      <c r="A1714" s="286"/>
      <c r="B1714" s="287"/>
      <c r="C1714" s="577">
        <v>2000</v>
      </c>
      <c r="D1714" s="578">
        <f>C1714</f>
        <v>2000</v>
      </c>
      <c r="E1714" s="578" t="s">
        <v>9</v>
      </c>
      <c r="F1714" s="570" t="s">
        <v>1515</v>
      </c>
      <c r="G1714" s="571"/>
      <c r="H1714" s="572"/>
      <c r="I1714" s="570" t="str">
        <f>F1714</f>
        <v>น้ำดื่มตรารินทอง
430 หมู่ 5 ต.พะวอ อ.แม่สอด จ.ตาก</v>
      </c>
      <c r="J1714" s="571"/>
      <c r="K1714" s="572"/>
      <c r="L1714" s="573" t="s">
        <v>1465</v>
      </c>
      <c r="M1714" s="575" t="s">
        <v>1535</v>
      </c>
    </row>
    <row r="1715" spans="1:13" x14ac:dyDescent="0.2">
      <c r="A1715" s="286"/>
      <c r="B1715" s="287"/>
      <c r="C1715" s="577"/>
      <c r="D1715" s="579"/>
      <c r="E1715" s="579"/>
      <c r="F1715" s="283" t="s">
        <v>1467</v>
      </c>
      <c r="G1715" s="284">
        <f>C1714</f>
        <v>2000</v>
      </c>
      <c r="H1715" s="285" t="s">
        <v>96</v>
      </c>
      <c r="I1715" s="283" t="s">
        <v>1467</v>
      </c>
      <c r="J1715" s="284">
        <f>G1715</f>
        <v>2000</v>
      </c>
      <c r="K1715" s="285" t="s">
        <v>96</v>
      </c>
      <c r="L1715" s="574"/>
      <c r="M1715" s="576"/>
    </row>
    <row r="1716" spans="1:13" x14ac:dyDescent="0.2">
      <c r="A1716" s="286"/>
      <c r="B1716" s="287"/>
      <c r="C1716" s="577">
        <v>450</v>
      </c>
      <c r="D1716" s="578">
        <f>C1716</f>
        <v>450</v>
      </c>
      <c r="E1716" s="578" t="s">
        <v>9</v>
      </c>
      <c r="F1716" s="570" t="s">
        <v>1536</v>
      </c>
      <c r="G1716" s="571"/>
      <c r="H1716" s="572"/>
      <c r="I1716" s="570" t="str">
        <f>F1716</f>
        <v>ที ครีเอทีฟ
99/29 ถ.สายเอเซีย ต.แม่สอด อ.แม่สอด จ.ตาก</v>
      </c>
      <c r="J1716" s="571"/>
      <c r="K1716" s="572"/>
      <c r="L1716" s="573" t="s">
        <v>1465</v>
      </c>
      <c r="M1716" s="575" t="s">
        <v>1524</v>
      </c>
    </row>
    <row r="1717" spans="1:13" x14ac:dyDescent="0.2">
      <c r="A1717" s="286"/>
      <c r="B1717" s="287"/>
      <c r="C1717" s="577"/>
      <c r="D1717" s="579"/>
      <c r="E1717" s="579"/>
      <c r="F1717" s="283" t="s">
        <v>1467</v>
      </c>
      <c r="G1717" s="284">
        <f>C1716</f>
        <v>450</v>
      </c>
      <c r="H1717" s="285" t="s">
        <v>96</v>
      </c>
      <c r="I1717" s="283" t="s">
        <v>1467</v>
      </c>
      <c r="J1717" s="284">
        <f>G1717</f>
        <v>450</v>
      </c>
      <c r="K1717" s="285" t="s">
        <v>96</v>
      </c>
      <c r="L1717" s="574"/>
      <c r="M1717" s="576"/>
    </row>
    <row r="1718" spans="1:13" x14ac:dyDescent="0.2">
      <c r="A1718" s="286"/>
      <c r="B1718" s="287"/>
      <c r="C1718" s="577">
        <v>737</v>
      </c>
      <c r="D1718" s="578">
        <f>C1718</f>
        <v>737</v>
      </c>
      <c r="E1718" s="578" t="s">
        <v>9</v>
      </c>
      <c r="F1718" s="570" t="s">
        <v>1491</v>
      </c>
      <c r="G1718" s="571"/>
      <c r="H1718" s="572"/>
      <c r="I1718" s="570" t="str">
        <f>F1718</f>
        <v>บ.เมกา โฮม เซ็นเตอร์ จำกัด
1108 หมู่ 1 ต.ท่าสายลวด อ.แม่สอด จ.ตาก</v>
      </c>
      <c r="J1718" s="571"/>
      <c r="K1718" s="572"/>
      <c r="L1718" s="573" t="s">
        <v>1465</v>
      </c>
      <c r="M1718" s="575" t="s">
        <v>1537</v>
      </c>
    </row>
    <row r="1719" spans="1:13" x14ac:dyDescent="0.2">
      <c r="A1719" s="286"/>
      <c r="B1719" s="287"/>
      <c r="C1719" s="577"/>
      <c r="D1719" s="579"/>
      <c r="E1719" s="579"/>
      <c r="F1719" s="283" t="s">
        <v>1467</v>
      </c>
      <c r="G1719" s="284">
        <f>C1718</f>
        <v>737</v>
      </c>
      <c r="H1719" s="285" t="s">
        <v>96</v>
      </c>
      <c r="I1719" s="283" t="s">
        <v>1467</v>
      </c>
      <c r="J1719" s="284">
        <f>G1719</f>
        <v>737</v>
      </c>
      <c r="K1719" s="285" t="s">
        <v>96</v>
      </c>
      <c r="L1719" s="574"/>
      <c r="M1719" s="576"/>
    </row>
    <row r="1720" spans="1:13" x14ac:dyDescent="0.2">
      <c r="A1720" s="286"/>
      <c r="B1720" s="297"/>
      <c r="C1720" s="583">
        <v>718</v>
      </c>
      <c r="D1720" s="578">
        <f>C1720</f>
        <v>718</v>
      </c>
      <c r="E1720" s="578" t="s">
        <v>9</v>
      </c>
      <c r="F1720" s="570" t="s">
        <v>1501</v>
      </c>
      <c r="G1720" s="571"/>
      <c r="H1720" s="572"/>
      <c r="I1720" s="570" t="str">
        <f>F1720</f>
        <v>ร้านอาณาจักรไฟฟ้า
189 หมู่ 1  ต.ท่าสายลวด อ.แม่สอด จ.ตาก</v>
      </c>
      <c r="J1720" s="571"/>
      <c r="K1720" s="572"/>
      <c r="L1720" s="573" t="s">
        <v>1465</v>
      </c>
      <c r="M1720" s="575" t="s">
        <v>1538</v>
      </c>
    </row>
    <row r="1721" spans="1:13" x14ac:dyDescent="0.2">
      <c r="A1721" s="286"/>
      <c r="B1721" s="287"/>
      <c r="C1721" s="583"/>
      <c r="D1721" s="579"/>
      <c r="E1721" s="579"/>
      <c r="F1721" s="283" t="s">
        <v>1467</v>
      </c>
      <c r="G1721" s="284">
        <f>C1720</f>
        <v>718</v>
      </c>
      <c r="H1721" s="285" t="s">
        <v>96</v>
      </c>
      <c r="I1721" s="283" t="s">
        <v>1467</v>
      </c>
      <c r="J1721" s="284">
        <f>G1721</f>
        <v>718</v>
      </c>
      <c r="K1721" s="285" t="s">
        <v>96</v>
      </c>
      <c r="L1721" s="574"/>
      <c r="M1721" s="576"/>
    </row>
    <row r="1722" spans="1:13" x14ac:dyDescent="0.2">
      <c r="A1722" s="298"/>
      <c r="B1722" s="297"/>
      <c r="C1722" s="583">
        <v>1626.25</v>
      </c>
      <c r="D1722" s="584">
        <f>C1722</f>
        <v>1626.25</v>
      </c>
      <c r="E1722" s="584" t="s">
        <v>9</v>
      </c>
      <c r="F1722" s="586" t="s">
        <v>1539</v>
      </c>
      <c r="G1722" s="587"/>
      <c r="H1722" s="588"/>
      <c r="I1722" s="586" t="str">
        <f>F1722</f>
        <v>บ.สยามแม็คโคร
98/1 ต.แม่สอด อ.แม่สอด จ.ตาก</v>
      </c>
      <c r="J1722" s="587"/>
      <c r="K1722" s="588"/>
      <c r="L1722" s="589" t="s">
        <v>1465</v>
      </c>
      <c r="M1722" s="591" t="s">
        <v>1538</v>
      </c>
    </row>
    <row r="1723" spans="1:13" x14ac:dyDescent="0.2">
      <c r="A1723" s="298"/>
      <c r="B1723" s="297"/>
      <c r="C1723" s="583"/>
      <c r="D1723" s="585"/>
      <c r="E1723" s="585"/>
      <c r="F1723" s="299" t="s">
        <v>1467</v>
      </c>
      <c r="G1723" s="300">
        <f>C1722</f>
        <v>1626.25</v>
      </c>
      <c r="H1723" s="301" t="s">
        <v>96</v>
      </c>
      <c r="I1723" s="299" t="s">
        <v>1467</v>
      </c>
      <c r="J1723" s="300">
        <f>G1723</f>
        <v>1626.25</v>
      </c>
      <c r="K1723" s="301" t="s">
        <v>96</v>
      </c>
      <c r="L1723" s="590"/>
      <c r="M1723" s="592"/>
    </row>
    <row r="1724" spans="1:13" x14ac:dyDescent="0.2">
      <c r="A1724" s="286"/>
      <c r="B1724" s="287"/>
      <c r="C1724" s="577">
        <v>1893.9</v>
      </c>
      <c r="D1724" s="578">
        <f>C1724</f>
        <v>1893.9</v>
      </c>
      <c r="E1724" s="578" t="s">
        <v>9</v>
      </c>
      <c r="F1724" s="570" t="s">
        <v>1540</v>
      </c>
      <c r="G1724" s="571"/>
      <c r="H1724" s="572"/>
      <c r="I1724" s="570" t="str">
        <f>F1724</f>
        <v>หจก.พชรพลเทรดดิ้ง
57/63-64 ถ.พระองค์ดำ ต.ในเมือง อ.เมือง จ.พิษณุโลก</v>
      </c>
      <c r="J1724" s="571"/>
      <c r="K1724" s="572"/>
      <c r="L1724" s="573" t="s">
        <v>1465</v>
      </c>
      <c r="M1724" s="575" t="s">
        <v>1535</v>
      </c>
    </row>
    <row r="1725" spans="1:13" x14ac:dyDescent="0.2">
      <c r="A1725" s="286"/>
      <c r="B1725" s="287"/>
      <c r="C1725" s="577"/>
      <c r="D1725" s="579"/>
      <c r="E1725" s="579"/>
      <c r="F1725" s="283" t="s">
        <v>1467</v>
      </c>
      <c r="G1725" s="284">
        <f>C1724</f>
        <v>1893.9</v>
      </c>
      <c r="H1725" s="285" t="s">
        <v>96</v>
      </c>
      <c r="I1725" s="283" t="s">
        <v>1467</v>
      </c>
      <c r="J1725" s="284">
        <f>G1725</f>
        <v>1893.9</v>
      </c>
      <c r="K1725" s="285" t="s">
        <v>96</v>
      </c>
      <c r="L1725" s="574"/>
      <c r="M1725" s="576"/>
    </row>
    <row r="1726" spans="1:13" x14ac:dyDescent="0.2">
      <c r="A1726" s="286"/>
      <c r="B1726" s="287"/>
      <c r="C1726" s="577">
        <v>880</v>
      </c>
      <c r="D1726" s="578">
        <f>C1726</f>
        <v>880</v>
      </c>
      <c r="E1726" s="578" t="s">
        <v>9</v>
      </c>
      <c r="F1726" s="570" t="s">
        <v>1541</v>
      </c>
      <c r="G1726" s="571"/>
      <c r="H1726" s="572"/>
      <c r="I1726" s="570" t="str">
        <f>F1726</f>
        <v>ร้านขายส่งทรงกรเกษตรอินทรีย์
ตลาดอินโดจีนการ์เด้น ซอย 2  10 ม.4 ต.สมอแข อ.ในเมือง จ.พิษณุโลก</v>
      </c>
      <c r="J1726" s="571"/>
      <c r="K1726" s="572"/>
      <c r="L1726" s="573" t="s">
        <v>1465</v>
      </c>
      <c r="M1726" s="575" t="s">
        <v>1535</v>
      </c>
    </row>
    <row r="1727" spans="1:13" x14ac:dyDescent="0.2">
      <c r="A1727" s="286"/>
      <c r="B1727" s="287"/>
      <c r="C1727" s="577"/>
      <c r="D1727" s="579"/>
      <c r="E1727" s="579"/>
      <c r="F1727" s="283" t="s">
        <v>1467</v>
      </c>
      <c r="G1727" s="284">
        <f>C1726</f>
        <v>880</v>
      </c>
      <c r="H1727" s="285" t="s">
        <v>96</v>
      </c>
      <c r="I1727" s="283" t="s">
        <v>1467</v>
      </c>
      <c r="J1727" s="284">
        <f>G1727</f>
        <v>880</v>
      </c>
      <c r="K1727" s="285" t="s">
        <v>96</v>
      </c>
      <c r="L1727" s="574"/>
      <c r="M1727" s="576"/>
    </row>
    <row r="1728" spans="1:13" x14ac:dyDescent="0.2">
      <c r="A1728" s="286"/>
      <c r="B1728" s="287"/>
      <c r="C1728" s="577">
        <v>300</v>
      </c>
      <c r="D1728" s="578">
        <f>C1728</f>
        <v>300</v>
      </c>
      <c r="E1728" s="578" t="s">
        <v>9</v>
      </c>
      <c r="F1728" s="570" t="s">
        <v>1513</v>
      </c>
      <c r="G1728" s="571"/>
      <c r="H1728" s="572"/>
      <c r="I1728" s="570" t="str">
        <f>F1728</f>
        <v>อบต.พะวอ</v>
      </c>
      <c r="J1728" s="571"/>
      <c r="K1728" s="572"/>
      <c r="L1728" s="573" t="s">
        <v>1465</v>
      </c>
      <c r="M1728" s="575" t="s">
        <v>1542</v>
      </c>
    </row>
    <row r="1729" spans="1:49" x14ac:dyDescent="0.2">
      <c r="A1729" s="286"/>
      <c r="B1729" s="287"/>
      <c r="C1729" s="577"/>
      <c r="D1729" s="579"/>
      <c r="E1729" s="579"/>
      <c r="F1729" s="283" t="s">
        <v>1467</v>
      </c>
      <c r="G1729" s="284">
        <f>C1728</f>
        <v>300</v>
      </c>
      <c r="H1729" s="285" t="s">
        <v>96</v>
      </c>
      <c r="I1729" s="283" t="s">
        <v>1467</v>
      </c>
      <c r="J1729" s="284">
        <f>G1729</f>
        <v>300</v>
      </c>
      <c r="K1729" s="285" t="s">
        <v>96</v>
      </c>
      <c r="L1729" s="574"/>
      <c r="M1729" s="576"/>
    </row>
    <row r="1730" spans="1:49" x14ac:dyDescent="0.2">
      <c r="A1730" s="610" t="s">
        <v>1543</v>
      </c>
      <c r="B1730" s="610"/>
      <c r="C1730" s="302">
        <f>SUM(C1612:C1729)</f>
        <v>79129.070000000007</v>
      </c>
      <c r="D1730" s="303"/>
      <c r="E1730" s="304"/>
      <c r="F1730" s="304"/>
      <c r="G1730" s="304"/>
      <c r="H1730" s="304"/>
      <c r="I1730" s="304"/>
      <c r="J1730" s="304"/>
      <c r="K1730" s="304"/>
      <c r="L1730" s="304"/>
      <c r="M1730" s="304"/>
    </row>
    <row r="1732" spans="1:49" x14ac:dyDescent="0.2">
      <c r="A1732" s="106"/>
      <c r="C1732" s="106"/>
      <c r="D1732" s="106"/>
      <c r="F1732" s="106"/>
      <c r="G1732" s="106"/>
      <c r="O1732" s="611" t="s">
        <v>83</v>
      </c>
      <c r="P1732" s="611"/>
      <c r="Q1732" s="612">
        <v>12</v>
      </c>
      <c r="R1732" s="106" t="s">
        <v>1550</v>
      </c>
      <c r="S1732" s="106" t="s">
        <v>1551</v>
      </c>
      <c r="T1732" s="305"/>
      <c r="U1732" s="306" t="s">
        <v>1552</v>
      </c>
      <c r="V1732" s="106" t="s">
        <v>1553</v>
      </c>
      <c r="AD1732" s="106" t="str">
        <f>LOOKUP(Q1732,AQ1733:AR1744)</f>
        <v>ธ.ค.</v>
      </c>
      <c r="AE1732" s="106">
        <v>63</v>
      </c>
      <c r="AI1732" s="106" t="s">
        <v>1553</v>
      </c>
      <c r="AO1732" s="106" t="s">
        <v>1</v>
      </c>
      <c r="AP1732" s="106" t="s">
        <v>1554</v>
      </c>
      <c r="AQ1732" s="106" t="s">
        <v>1</v>
      </c>
      <c r="AR1732" s="106" t="s">
        <v>1554</v>
      </c>
    </row>
    <row r="1733" spans="1:49" x14ac:dyDescent="0.2">
      <c r="A1733" s="106"/>
      <c r="C1733" s="106"/>
      <c r="D1733" s="106"/>
      <c r="F1733" s="106"/>
      <c r="G1733" s="106"/>
      <c r="O1733" s="611" t="s">
        <v>83</v>
      </c>
      <c r="P1733" s="611"/>
      <c r="Q1733" s="612"/>
      <c r="R1733" s="77">
        <v>1</v>
      </c>
      <c r="S1733" s="307" t="s">
        <v>1555</v>
      </c>
      <c r="T1733" s="78">
        <v>1849.8399999999997</v>
      </c>
      <c r="U1733" s="308">
        <v>246</v>
      </c>
      <c r="V1733" s="106" t="s">
        <v>1556</v>
      </c>
      <c r="AB1733" s="106" t="s">
        <v>1254</v>
      </c>
      <c r="AC1733" s="106">
        <f>+R1733</f>
        <v>1</v>
      </c>
      <c r="AD1733" s="106">
        <f>+$AD$1</f>
        <v>0</v>
      </c>
      <c r="AE1733" s="106">
        <f>+$AE$1</f>
        <v>0</v>
      </c>
      <c r="AF1733" s="106" t="str">
        <f>AB1733&amp;" "&amp;AC1733&amp;" "&amp;AD1733&amp;" "&amp;AE1733</f>
        <v>ลงวันที่ 1 0 0</v>
      </c>
      <c r="AI1733" s="106" t="s">
        <v>1557</v>
      </c>
      <c r="AO1733" s="106">
        <v>1</v>
      </c>
      <c r="AP1733" s="106" t="s">
        <v>1558</v>
      </c>
      <c r="AQ1733" s="106">
        <v>1</v>
      </c>
      <c r="AR1733" s="106" t="s">
        <v>1559</v>
      </c>
      <c r="AS1733" s="106" t="s">
        <v>1560</v>
      </c>
      <c r="AV1733" s="106" t="str">
        <f>LOOKUP(Q1732,AO1733:AP1744)</f>
        <v>ธันวาคม</v>
      </c>
      <c r="AW1733" s="106">
        <v>2563</v>
      </c>
    </row>
    <row r="1734" spans="1:49" x14ac:dyDescent="0.2">
      <c r="A1734" s="440" t="s">
        <v>1449</v>
      </c>
      <c r="B1734" s="440"/>
      <c r="C1734" s="440"/>
      <c r="D1734" s="440"/>
      <c r="E1734" s="440"/>
      <c r="F1734" s="440"/>
      <c r="G1734" s="440"/>
      <c r="H1734" s="440"/>
      <c r="I1734" s="440"/>
      <c r="J1734" s="440"/>
      <c r="K1734" s="440"/>
      <c r="L1734" s="440"/>
      <c r="M1734" s="440"/>
      <c r="N1734" s="440"/>
      <c r="O1734" s="440"/>
      <c r="P1734" s="440"/>
      <c r="R1734" s="77">
        <v>1</v>
      </c>
      <c r="S1734" s="307" t="s">
        <v>1561</v>
      </c>
      <c r="T1734" s="78">
        <v>687</v>
      </c>
      <c r="U1734" s="308">
        <v>247</v>
      </c>
      <c r="V1734" s="106" t="s">
        <v>1556</v>
      </c>
      <c r="AB1734" s="106" t="s">
        <v>1254</v>
      </c>
      <c r="AC1734" s="106">
        <f t="shared" ref="AC1734:AC1761" si="165">+R1734</f>
        <v>1</v>
      </c>
      <c r="AD1734" s="106">
        <f t="shared" ref="AD1734:AD1760" si="166">+$AD$1</f>
        <v>0</v>
      </c>
      <c r="AE1734" s="106">
        <f t="shared" ref="AE1734:AE1759" si="167">+$AE$1</f>
        <v>0</v>
      </c>
      <c r="AF1734" s="106" t="str">
        <f t="shared" ref="AF1734:AF1759" si="168">AB1734&amp;" "&amp;AC1734&amp;" "&amp;AD1734&amp;" "&amp;AE1734</f>
        <v>ลงวันที่ 1 0 0</v>
      </c>
      <c r="AI1734" s="106" t="s">
        <v>1562</v>
      </c>
      <c r="AO1734" s="106">
        <v>2</v>
      </c>
      <c r="AP1734" s="106" t="s">
        <v>1563</v>
      </c>
      <c r="AQ1734" s="106">
        <v>2</v>
      </c>
      <c r="AR1734" s="106" t="s">
        <v>1564</v>
      </c>
      <c r="AS1734" s="106" t="str">
        <f>AS1733&amp;" "&amp;AV1733&amp;" "&amp;AW1733</f>
        <v>สรุปผลการดำเนินงานจัดซื้อจัดจ้างประจำเดือน (งานบริหาร) ธันวาคม 2563</v>
      </c>
    </row>
    <row r="1735" spans="1:49" x14ac:dyDescent="0.2">
      <c r="A1735" s="440" t="s">
        <v>1544</v>
      </c>
      <c r="B1735" s="440"/>
      <c r="C1735" s="440"/>
      <c r="D1735" s="440"/>
      <c r="E1735" s="440"/>
      <c r="F1735" s="440"/>
      <c r="G1735" s="440"/>
      <c r="H1735" s="440"/>
      <c r="I1735" s="440"/>
      <c r="J1735" s="440"/>
      <c r="K1735" s="440"/>
      <c r="L1735" s="440"/>
      <c r="M1735" s="440"/>
      <c r="N1735" s="440"/>
      <c r="O1735" s="440"/>
      <c r="P1735" s="440"/>
      <c r="R1735" s="77">
        <v>4</v>
      </c>
      <c r="S1735" s="307" t="s">
        <v>1555</v>
      </c>
      <c r="T1735" s="78">
        <v>1630.78</v>
      </c>
      <c r="U1735" s="308">
        <v>248</v>
      </c>
      <c r="V1735" s="106" t="s">
        <v>1556</v>
      </c>
      <c r="AB1735" s="106" t="s">
        <v>1254</v>
      </c>
      <c r="AC1735" s="106">
        <f t="shared" si="165"/>
        <v>4</v>
      </c>
      <c r="AD1735" s="106">
        <f t="shared" si="166"/>
        <v>0</v>
      </c>
      <c r="AE1735" s="106">
        <f t="shared" si="167"/>
        <v>0</v>
      </c>
      <c r="AF1735" s="106" t="str">
        <f t="shared" si="168"/>
        <v>ลงวันที่ 4 0 0</v>
      </c>
      <c r="AI1735" s="106" t="s">
        <v>1565</v>
      </c>
      <c r="AO1735" s="106">
        <v>3</v>
      </c>
      <c r="AP1735" s="106" t="s">
        <v>1566</v>
      </c>
      <c r="AQ1735" s="106">
        <v>3</v>
      </c>
      <c r="AR1735" s="106" t="s">
        <v>1567</v>
      </c>
    </row>
    <row r="1736" spans="1:49" x14ac:dyDescent="0.2">
      <c r="A1736" s="106"/>
      <c r="C1736" s="106"/>
      <c r="D1736" s="106"/>
      <c r="F1736" s="106"/>
      <c r="G1736" s="106"/>
      <c r="R1736" s="77">
        <v>4</v>
      </c>
      <c r="S1736" s="307" t="s">
        <v>1568</v>
      </c>
      <c r="T1736" s="78">
        <v>550</v>
      </c>
      <c r="U1736" s="308">
        <v>249</v>
      </c>
      <c r="V1736" s="106" t="s">
        <v>1569</v>
      </c>
      <c r="AB1736" s="106" t="s">
        <v>1254</v>
      </c>
      <c r="AC1736" s="106">
        <f t="shared" si="165"/>
        <v>4</v>
      </c>
      <c r="AD1736" s="106">
        <f t="shared" si="166"/>
        <v>0</v>
      </c>
      <c r="AE1736" s="106">
        <f t="shared" si="167"/>
        <v>0</v>
      </c>
      <c r="AF1736" s="106" t="str">
        <f t="shared" si="168"/>
        <v>ลงวันที่ 4 0 0</v>
      </c>
      <c r="AI1736" s="106" t="s">
        <v>1570</v>
      </c>
      <c r="AO1736" s="106">
        <v>4</v>
      </c>
      <c r="AP1736" s="106" t="s">
        <v>1571</v>
      </c>
      <c r="AQ1736" s="106">
        <v>4</v>
      </c>
      <c r="AR1736" s="106" t="s">
        <v>1572</v>
      </c>
    </row>
    <row r="1737" spans="1:49" ht="21.75" customHeight="1" x14ac:dyDescent="0.2">
      <c r="A1737" s="195" t="s">
        <v>1451</v>
      </c>
      <c r="B1737" s="447" t="s">
        <v>1545</v>
      </c>
      <c r="C1737" s="445" t="s">
        <v>1453</v>
      </c>
      <c r="D1737" s="608"/>
      <c r="E1737" s="445" t="s">
        <v>3</v>
      </c>
      <c r="F1737" s="608"/>
      <c r="G1737" s="195" t="s">
        <v>1546</v>
      </c>
      <c r="H1737" s="445" t="s">
        <v>5</v>
      </c>
      <c r="I1737" s="449"/>
      <c r="J1737" s="608"/>
      <c r="K1737" s="445" t="s">
        <v>70</v>
      </c>
      <c r="L1737" s="449"/>
      <c r="M1737" s="608"/>
      <c r="N1737" s="447" t="s">
        <v>7</v>
      </c>
      <c r="O1737" s="445" t="s">
        <v>1455</v>
      </c>
      <c r="P1737" s="608"/>
      <c r="R1737" s="77">
        <v>4</v>
      </c>
      <c r="S1737" s="307" t="s">
        <v>1573</v>
      </c>
      <c r="T1737" s="78">
        <v>140</v>
      </c>
      <c r="U1737" s="308">
        <v>250</v>
      </c>
      <c r="V1737" s="106" t="s">
        <v>1574</v>
      </c>
      <c r="AB1737" s="106" t="s">
        <v>1254</v>
      </c>
      <c r="AC1737" s="106">
        <f t="shared" si="165"/>
        <v>4</v>
      </c>
      <c r="AD1737" s="106">
        <f t="shared" si="166"/>
        <v>0</v>
      </c>
      <c r="AE1737" s="106">
        <f t="shared" si="167"/>
        <v>0</v>
      </c>
      <c r="AF1737" s="106" t="str">
        <f t="shared" si="168"/>
        <v>ลงวันที่ 4 0 0</v>
      </c>
      <c r="AI1737" s="106" t="s">
        <v>1575</v>
      </c>
      <c r="AO1737" s="106">
        <v>5</v>
      </c>
      <c r="AP1737" s="106" t="s">
        <v>1576</v>
      </c>
      <c r="AQ1737" s="106">
        <v>5</v>
      </c>
      <c r="AR1737" s="106" t="s">
        <v>1577</v>
      </c>
    </row>
    <row r="1738" spans="1:49" ht="24" customHeight="1" x14ac:dyDescent="0.2">
      <c r="A1738" s="197" t="s">
        <v>1195</v>
      </c>
      <c r="B1738" s="448"/>
      <c r="C1738" s="446" t="s">
        <v>754</v>
      </c>
      <c r="D1738" s="609"/>
      <c r="E1738" s="446"/>
      <c r="F1738" s="609"/>
      <c r="G1738" s="197" t="s">
        <v>754</v>
      </c>
      <c r="H1738" s="446"/>
      <c r="I1738" s="450"/>
      <c r="J1738" s="609"/>
      <c r="K1738" s="446"/>
      <c r="L1738" s="450"/>
      <c r="M1738" s="609"/>
      <c r="N1738" s="448"/>
      <c r="O1738" s="446" t="s">
        <v>1462</v>
      </c>
      <c r="P1738" s="609"/>
      <c r="R1738" s="77">
        <v>8</v>
      </c>
      <c r="S1738" s="307" t="s">
        <v>1555</v>
      </c>
      <c r="T1738" s="78">
        <v>1363.04</v>
      </c>
      <c r="U1738" s="308">
        <v>251</v>
      </c>
      <c r="V1738" s="106" t="s">
        <v>1556</v>
      </c>
      <c r="AB1738" s="106" t="s">
        <v>1254</v>
      </c>
      <c r="AC1738" s="106">
        <f t="shared" si="165"/>
        <v>8</v>
      </c>
      <c r="AD1738" s="106">
        <f t="shared" si="166"/>
        <v>0</v>
      </c>
      <c r="AE1738" s="106">
        <f t="shared" si="167"/>
        <v>0</v>
      </c>
      <c r="AF1738" s="106" t="str">
        <f t="shared" si="168"/>
        <v>ลงวันที่ 8 0 0</v>
      </c>
      <c r="AI1738" s="106" t="s">
        <v>1578</v>
      </c>
      <c r="AO1738" s="106">
        <v>6</v>
      </c>
      <c r="AP1738" s="106" t="s">
        <v>1579</v>
      </c>
      <c r="AQ1738" s="106">
        <v>6</v>
      </c>
      <c r="AR1738" s="106" t="s">
        <v>1580</v>
      </c>
    </row>
    <row r="1739" spans="1:49" ht="24" customHeight="1" x14ac:dyDescent="0.2">
      <c r="A1739" s="475">
        <v>1</v>
      </c>
      <c r="B1739" s="433" t="s">
        <v>1600</v>
      </c>
      <c r="C1739" s="217"/>
      <c r="D1739" s="210"/>
      <c r="E1739" s="217"/>
      <c r="F1739" s="210"/>
      <c r="G1739" s="111" t="s">
        <v>1547</v>
      </c>
      <c r="H1739" s="593" t="str">
        <f>+K1739</f>
        <v>สหกรณ์การเกษตรบ้านด่านลานหอย จำกัด</v>
      </c>
      <c r="I1739" s="594"/>
      <c r="J1739" s="595"/>
      <c r="K1739" s="599" t="s">
        <v>1556</v>
      </c>
      <c r="L1739" s="600"/>
      <c r="M1739" s="601"/>
      <c r="N1739" s="605" t="s">
        <v>1465</v>
      </c>
      <c r="O1739" s="309" t="s">
        <v>1548</v>
      </c>
      <c r="P1739" s="310">
        <v>246</v>
      </c>
      <c r="R1739" s="77">
        <v>12</v>
      </c>
      <c r="S1739" s="307" t="s">
        <v>1555</v>
      </c>
      <c r="T1739" s="78">
        <v>1582.1</v>
      </c>
      <c r="U1739" s="308">
        <v>252</v>
      </c>
      <c r="V1739" s="106" t="s">
        <v>1556</v>
      </c>
      <c r="AB1739" s="106" t="s">
        <v>1254</v>
      </c>
      <c r="AC1739" s="106">
        <f t="shared" si="165"/>
        <v>12</v>
      </c>
      <c r="AD1739" s="106">
        <f t="shared" si="166"/>
        <v>0</v>
      </c>
      <c r="AE1739" s="106">
        <f t="shared" si="167"/>
        <v>0</v>
      </c>
      <c r="AF1739" s="106" t="str">
        <f t="shared" si="168"/>
        <v>ลงวันที่ 12 0 0</v>
      </c>
      <c r="AO1739" s="106">
        <v>7</v>
      </c>
      <c r="AP1739" s="106" t="s">
        <v>1581</v>
      </c>
      <c r="AQ1739" s="106">
        <v>7</v>
      </c>
      <c r="AR1739" s="106" t="s">
        <v>1582</v>
      </c>
    </row>
    <row r="1740" spans="1:49" ht="21.75" customHeight="1" x14ac:dyDescent="0.2">
      <c r="A1740" s="487"/>
      <c r="B1740" s="431"/>
      <c r="C1740" s="311">
        <f>+E1740</f>
        <v>1849.84</v>
      </c>
      <c r="D1740" s="212" t="s">
        <v>96</v>
      </c>
      <c r="E1740" s="311">
        <v>1849.84</v>
      </c>
      <c r="F1740" s="212" t="s">
        <v>96</v>
      </c>
      <c r="G1740" s="116" t="s">
        <v>1549</v>
      </c>
      <c r="H1740" s="596"/>
      <c r="I1740" s="597"/>
      <c r="J1740" s="598"/>
      <c r="K1740" s="602"/>
      <c r="L1740" s="603"/>
      <c r="M1740" s="604"/>
      <c r="N1740" s="606"/>
      <c r="O1740" s="312" t="s">
        <v>1597</v>
      </c>
      <c r="P1740" s="215"/>
      <c r="R1740" s="77">
        <v>14</v>
      </c>
      <c r="S1740" s="307" t="s">
        <v>1568</v>
      </c>
      <c r="T1740" s="78">
        <v>300</v>
      </c>
      <c r="U1740" s="308">
        <v>253</v>
      </c>
      <c r="V1740" s="106" t="s">
        <v>1583</v>
      </c>
      <c r="AB1740" s="106" t="s">
        <v>1254</v>
      </c>
      <c r="AC1740" s="106">
        <f t="shared" si="165"/>
        <v>14</v>
      </c>
      <c r="AD1740" s="106">
        <f t="shared" si="166"/>
        <v>0</v>
      </c>
      <c r="AE1740" s="106">
        <f t="shared" si="167"/>
        <v>0</v>
      </c>
      <c r="AF1740" s="106" t="str">
        <f t="shared" si="168"/>
        <v>ลงวันที่ 14 0 0</v>
      </c>
      <c r="AO1740" s="106">
        <v>8</v>
      </c>
      <c r="AP1740" s="106" t="s">
        <v>1584</v>
      </c>
      <c r="AQ1740" s="106">
        <v>8</v>
      </c>
      <c r="AR1740" s="106" t="s">
        <v>1585</v>
      </c>
    </row>
    <row r="1741" spans="1:49" ht="24" customHeight="1" x14ac:dyDescent="0.2">
      <c r="A1741" s="476"/>
      <c r="B1741" s="432"/>
      <c r="C1741" s="259"/>
      <c r="D1741" s="260"/>
      <c r="E1741" s="259"/>
      <c r="F1741" s="260"/>
      <c r="G1741" s="124"/>
      <c r="H1741" s="313" t="s">
        <v>95</v>
      </c>
      <c r="I1741" s="314">
        <f>+C1740</f>
        <v>1849.84</v>
      </c>
      <c r="J1741" s="315" t="s">
        <v>96</v>
      </c>
      <c r="K1741" s="316" t="s">
        <v>95</v>
      </c>
      <c r="L1741" s="317">
        <f>+C1740</f>
        <v>1849.84</v>
      </c>
      <c r="M1741" s="318" t="s">
        <v>96</v>
      </c>
      <c r="N1741" s="607"/>
      <c r="O1741" s="319"/>
      <c r="P1741" s="203"/>
      <c r="R1741" s="77">
        <v>14</v>
      </c>
      <c r="S1741" s="307" t="s">
        <v>1568</v>
      </c>
      <c r="T1741" s="78">
        <v>520</v>
      </c>
      <c r="U1741" s="308">
        <v>254</v>
      </c>
      <c r="V1741" s="106" t="s">
        <v>1586</v>
      </c>
      <c r="AB1741" s="106" t="s">
        <v>1254</v>
      </c>
      <c r="AC1741" s="106">
        <f>+R1741</f>
        <v>14</v>
      </c>
      <c r="AD1741" s="106">
        <f t="shared" si="166"/>
        <v>0</v>
      </c>
      <c r="AE1741" s="106">
        <f t="shared" si="167"/>
        <v>0</v>
      </c>
      <c r="AF1741" s="106" t="str">
        <f t="shared" si="168"/>
        <v>ลงวันที่ 14 0 0</v>
      </c>
      <c r="AI1741" s="106" t="s">
        <v>1578</v>
      </c>
      <c r="AO1741" s="106">
        <v>9</v>
      </c>
      <c r="AP1741" s="106" t="s">
        <v>1587</v>
      </c>
      <c r="AQ1741" s="106">
        <v>9</v>
      </c>
      <c r="AR1741" s="106" t="s">
        <v>1588</v>
      </c>
    </row>
    <row r="1742" spans="1:49" ht="24" customHeight="1" x14ac:dyDescent="0.2">
      <c r="A1742" s="475">
        <v>2</v>
      </c>
      <c r="B1742" s="433" t="s">
        <v>1561</v>
      </c>
      <c r="C1742" s="217"/>
      <c r="D1742" s="210"/>
      <c r="E1742" s="217"/>
      <c r="F1742" s="210"/>
      <c r="G1742" s="111" t="s">
        <v>1547</v>
      </c>
      <c r="H1742" s="593" t="str">
        <f>+K1739</f>
        <v>สหกรณ์การเกษตรบ้านด่านลานหอย จำกัด</v>
      </c>
      <c r="I1742" s="594"/>
      <c r="J1742" s="595"/>
      <c r="K1742" s="599" t="str">
        <f>+K1739</f>
        <v>สหกรณ์การเกษตรบ้านด่านลานหอย จำกัด</v>
      </c>
      <c r="L1742" s="600"/>
      <c r="M1742" s="601"/>
      <c r="N1742" s="605" t="s">
        <v>1465</v>
      </c>
      <c r="O1742" s="309" t="s">
        <v>1548</v>
      </c>
      <c r="P1742" s="310">
        <v>248</v>
      </c>
      <c r="R1742" s="77">
        <v>16</v>
      </c>
      <c r="S1742" s="307" t="s">
        <v>1555</v>
      </c>
      <c r="T1742" s="78">
        <v>1707.06</v>
      </c>
      <c r="U1742" s="308">
        <v>255</v>
      </c>
      <c r="V1742" s="106" t="s">
        <v>1556</v>
      </c>
      <c r="AB1742" s="106" t="s">
        <v>1254</v>
      </c>
      <c r="AC1742" s="106">
        <f>+R1742</f>
        <v>16</v>
      </c>
      <c r="AD1742" s="106">
        <f t="shared" si="166"/>
        <v>0</v>
      </c>
      <c r="AE1742" s="106">
        <f t="shared" si="167"/>
        <v>0</v>
      </c>
      <c r="AF1742" s="106" t="str">
        <f t="shared" si="168"/>
        <v>ลงวันที่ 16 0 0</v>
      </c>
      <c r="AO1742" s="106">
        <v>10</v>
      </c>
      <c r="AP1742" s="106" t="s">
        <v>1589</v>
      </c>
      <c r="AQ1742" s="106">
        <v>10</v>
      </c>
      <c r="AR1742" s="106" t="s">
        <v>1590</v>
      </c>
    </row>
    <row r="1743" spans="1:49" ht="21.75" customHeight="1" x14ac:dyDescent="0.2">
      <c r="A1743" s="487"/>
      <c r="B1743" s="431"/>
      <c r="C1743" s="311">
        <f>+E1743</f>
        <v>687</v>
      </c>
      <c r="D1743" s="212" t="s">
        <v>96</v>
      </c>
      <c r="E1743" s="311">
        <v>687</v>
      </c>
      <c r="F1743" s="212" t="s">
        <v>96</v>
      </c>
      <c r="G1743" s="116" t="s">
        <v>1549</v>
      </c>
      <c r="H1743" s="596"/>
      <c r="I1743" s="597"/>
      <c r="J1743" s="598"/>
      <c r="K1743" s="602"/>
      <c r="L1743" s="603"/>
      <c r="M1743" s="604"/>
      <c r="N1743" s="606"/>
      <c r="O1743" s="312">
        <f>+$AF$3</f>
        <v>0</v>
      </c>
      <c r="P1743" s="215"/>
      <c r="R1743" s="77">
        <v>17</v>
      </c>
      <c r="S1743" s="307" t="s">
        <v>1591</v>
      </c>
      <c r="T1743" s="78">
        <v>396.1</v>
      </c>
      <c r="U1743" s="308">
        <v>256</v>
      </c>
      <c r="V1743" s="106" t="s">
        <v>1556</v>
      </c>
      <c r="AB1743" s="106" t="s">
        <v>1254</v>
      </c>
      <c r="AC1743" s="106">
        <f>+R1743</f>
        <v>17</v>
      </c>
      <c r="AD1743" s="106">
        <f t="shared" si="166"/>
        <v>0</v>
      </c>
      <c r="AE1743" s="106">
        <f t="shared" si="167"/>
        <v>0</v>
      </c>
      <c r="AF1743" s="106" t="str">
        <f t="shared" si="168"/>
        <v>ลงวันที่ 17 0 0</v>
      </c>
      <c r="AO1743" s="106">
        <v>11</v>
      </c>
      <c r="AP1743" s="106" t="s">
        <v>1301</v>
      </c>
      <c r="AQ1743" s="106">
        <v>11</v>
      </c>
      <c r="AR1743" s="106" t="s">
        <v>1592</v>
      </c>
    </row>
    <row r="1744" spans="1:49" ht="21.75" customHeight="1" x14ac:dyDescent="0.2">
      <c r="A1744" s="476"/>
      <c r="B1744" s="432"/>
      <c r="C1744" s="259"/>
      <c r="D1744" s="260"/>
      <c r="E1744" s="259"/>
      <c r="F1744" s="260"/>
      <c r="G1744" s="124"/>
      <c r="H1744" s="313" t="s">
        <v>95</v>
      </c>
      <c r="I1744" s="314">
        <f>+C1743</f>
        <v>687</v>
      </c>
      <c r="J1744" s="315" t="s">
        <v>96</v>
      </c>
      <c r="K1744" s="316" t="s">
        <v>95</v>
      </c>
      <c r="L1744" s="317">
        <f>+C1743</f>
        <v>687</v>
      </c>
      <c r="M1744" s="318" t="s">
        <v>96</v>
      </c>
      <c r="N1744" s="607"/>
      <c r="O1744" s="319"/>
      <c r="P1744" s="203"/>
      <c r="R1744" s="77">
        <v>17</v>
      </c>
      <c r="S1744" s="307" t="s">
        <v>1593</v>
      </c>
      <c r="T1744" s="78">
        <v>590</v>
      </c>
      <c r="U1744" s="308">
        <v>257</v>
      </c>
      <c r="V1744" s="106" t="s">
        <v>1574</v>
      </c>
      <c r="AB1744" s="106" t="s">
        <v>1254</v>
      </c>
      <c r="AC1744" s="106">
        <f t="shared" si="165"/>
        <v>17</v>
      </c>
      <c r="AD1744" s="106">
        <f t="shared" si="166"/>
        <v>0</v>
      </c>
      <c r="AE1744" s="106">
        <f t="shared" si="167"/>
        <v>0</v>
      </c>
      <c r="AF1744" s="106" t="str">
        <f t="shared" si="168"/>
        <v>ลงวันที่ 17 0 0</v>
      </c>
      <c r="AO1744" s="106">
        <v>12</v>
      </c>
      <c r="AP1744" s="106" t="s">
        <v>1256</v>
      </c>
      <c r="AQ1744" s="106">
        <v>12</v>
      </c>
      <c r="AR1744" s="106" t="s">
        <v>1594</v>
      </c>
    </row>
    <row r="1745" spans="1:49" ht="21.75" customHeight="1" x14ac:dyDescent="0.2">
      <c r="A1745" s="475">
        <v>3</v>
      </c>
      <c r="B1745" s="433" t="str">
        <f>+B1739</f>
        <v>ค่าเชื้อเพลิง-หล่อลื่น (ถท-4630 กทม.)</v>
      </c>
      <c r="C1745" s="217"/>
      <c r="D1745" s="210"/>
      <c r="E1745" s="217"/>
      <c r="F1745" s="210"/>
      <c r="G1745" s="111" t="s">
        <v>1547</v>
      </c>
      <c r="H1745" s="593" t="str">
        <f>+K1739</f>
        <v>สหกรณ์การเกษตรบ้านด่านลานหอย จำกัด</v>
      </c>
      <c r="I1745" s="594"/>
      <c r="J1745" s="595"/>
      <c r="K1745" s="599" t="str">
        <f>+K1739</f>
        <v>สหกรณ์การเกษตรบ้านด่านลานหอย จำกัด</v>
      </c>
      <c r="L1745" s="600"/>
      <c r="M1745" s="601"/>
      <c r="N1745" s="605" t="s">
        <v>1465</v>
      </c>
      <c r="O1745" s="309" t="s">
        <v>1548</v>
      </c>
      <c r="P1745" s="310">
        <f>+$U$4</f>
        <v>0</v>
      </c>
      <c r="R1745" s="77">
        <v>22</v>
      </c>
      <c r="S1745" s="307" t="s">
        <v>1595</v>
      </c>
      <c r="T1745" s="78">
        <v>5500</v>
      </c>
      <c r="U1745" s="308">
        <v>258</v>
      </c>
      <c r="V1745" s="106" t="s">
        <v>1596</v>
      </c>
      <c r="AB1745" s="106" t="s">
        <v>1254</v>
      </c>
      <c r="AC1745" s="106">
        <f t="shared" si="165"/>
        <v>22</v>
      </c>
      <c r="AD1745" s="106">
        <f t="shared" si="166"/>
        <v>0</v>
      </c>
      <c r="AE1745" s="106">
        <f t="shared" si="167"/>
        <v>0</v>
      </c>
      <c r="AF1745" s="106" t="str">
        <f t="shared" si="168"/>
        <v>ลงวันที่ 22 0 0</v>
      </c>
    </row>
    <row r="1746" spans="1:49" ht="21.75" customHeight="1" x14ac:dyDescent="0.2">
      <c r="A1746" s="487"/>
      <c r="B1746" s="431"/>
      <c r="C1746" s="311">
        <f>+E1746</f>
        <v>1630.78</v>
      </c>
      <c r="D1746" s="212" t="s">
        <v>96</v>
      </c>
      <c r="E1746" s="311">
        <v>1630.78</v>
      </c>
      <c r="F1746" s="212" t="s">
        <v>96</v>
      </c>
      <c r="G1746" s="116" t="s">
        <v>1549</v>
      </c>
      <c r="H1746" s="596"/>
      <c r="I1746" s="597"/>
      <c r="J1746" s="598"/>
      <c r="K1746" s="602"/>
      <c r="L1746" s="603"/>
      <c r="M1746" s="604"/>
      <c r="N1746" s="606"/>
      <c r="O1746" s="312">
        <f>+$AF$4</f>
        <v>0</v>
      </c>
      <c r="P1746" s="215"/>
      <c r="R1746" s="77">
        <v>23</v>
      </c>
      <c r="S1746" s="307" t="s">
        <v>1555</v>
      </c>
      <c r="T1746" s="78">
        <v>1508.3996261682244</v>
      </c>
      <c r="U1746" s="308">
        <v>259</v>
      </c>
      <c r="V1746" s="106" t="s">
        <v>1556</v>
      </c>
      <c r="AB1746" s="106" t="s">
        <v>1254</v>
      </c>
      <c r="AC1746" s="106">
        <f t="shared" si="165"/>
        <v>23</v>
      </c>
      <c r="AD1746" s="106">
        <f t="shared" si="166"/>
        <v>0</v>
      </c>
      <c r="AE1746" s="106">
        <f t="shared" si="167"/>
        <v>0</v>
      </c>
      <c r="AF1746" s="106" t="str">
        <f t="shared" si="168"/>
        <v>ลงวันที่ 23 0 0</v>
      </c>
    </row>
    <row r="1747" spans="1:49" ht="21.75" customHeight="1" x14ac:dyDescent="0.2">
      <c r="A1747" s="476"/>
      <c r="B1747" s="432"/>
      <c r="C1747" s="259"/>
      <c r="D1747" s="260"/>
      <c r="E1747" s="259"/>
      <c r="F1747" s="260"/>
      <c r="G1747" s="124"/>
      <c r="H1747" s="313" t="s">
        <v>95</v>
      </c>
      <c r="I1747" s="314">
        <f>+C1746</f>
        <v>1630.78</v>
      </c>
      <c r="J1747" s="315" t="s">
        <v>96</v>
      </c>
      <c r="K1747" s="316" t="s">
        <v>95</v>
      </c>
      <c r="L1747" s="317">
        <f>+C1746</f>
        <v>1630.78</v>
      </c>
      <c r="M1747" s="318" t="s">
        <v>96</v>
      </c>
      <c r="N1747" s="607"/>
      <c r="O1747" s="319"/>
      <c r="P1747" s="203"/>
      <c r="R1747" s="219"/>
      <c r="S1747" s="320"/>
      <c r="T1747" s="321"/>
      <c r="U1747" s="322"/>
      <c r="AB1747" s="106" t="s">
        <v>1254</v>
      </c>
      <c r="AC1747" s="106">
        <f t="shared" si="165"/>
        <v>0</v>
      </c>
      <c r="AD1747" s="106">
        <f t="shared" si="166"/>
        <v>0</v>
      </c>
      <c r="AE1747" s="106">
        <f t="shared" si="167"/>
        <v>0</v>
      </c>
      <c r="AF1747" s="106" t="str">
        <f t="shared" si="168"/>
        <v>ลงวันที่ 0 0 0</v>
      </c>
    </row>
    <row r="1748" spans="1:49" ht="21.75" customHeight="1" x14ac:dyDescent="0.2">
      <c r="A1748" s="475">
        <v>4</v>
      </c>
      <c r="B1748" s="433" t="s">
        <v>1568</v>
      </c>
      <c r="C1748" s="217"/>
      <c r="D1748" s="210"/>
      <c r="E1748" s="217"/>
      <c r="F1748" s="210"/>
      <c r="G1748" s="111" t="s">
        <v>1547</v>
      </c>
      <c r="H1748" s="593" t="str">
        <f>+K1748</f>
        <v>อ.มอเตอร์</v>
      </c>
      <c r="I1748" s="594"/>
      <c r="J1748" s="595"/>
      <c r="K1748" s="599" t="s">
        <v>1598</v>
      </c>
      <c r="L1748" s="600"/>
      <c r="M1748" s="601"/>
      <c r="N1748" s="605" t="s">
        <v>1465</v>
      </c>
      <c r="O1748" s="309" t="s">
        <v>1548</v>
      </c>
      <c r="P1748" s="310">
        <v>249</v>
      </c>
      <c r="Q1748" s="219"/>
      <c r="R1748" s="219"/>
      <c r="S1748" s="320"/>
      <c r="T1748" s="321"/>
      <c r="U1748" s="322"/>
      <c r="V1748" s="219"/>
      <c r="W1748" s="219"/>
      <c r="X1748" s="219"/>
      <c r="Y1748" s="219"/>
      <c r="Z1748" s="219"/>
      <c r="AA1748" s="219"/>
      <c r="AB1748" s="219" t="s">
        <v>1254</v>
      </c>
      <c r="AC1748" s="219">
        <f t="shared" si="165"/>
        <v>0</v>
      </c>
      <c r="AD1748" s="219">
        <f t="shared" si="166"/>
        <v>0</v>
      </c>
      <c r="AE1748" s="219">
        <f t="shared" si="167"/>
        <v>0</v>
      </c>
      <c r="AF1748" s="219" t="str">
        <f t="shared" si="168"/>
        <v>ลงวันที่ 0 0 0</v>
      </c>
      <c r="AG1748" s="219"/>
      <c r="AH1748" s="219"/>
      <c r="AI1748" s="219"/>
      <c r="AJ1748" s="219"/>
      <c r="AK1748" s="219"/>
      <c r="AL1748" s="219"/>
      <c r="AM1748" s="219"/>
      <c r="AN1748" s="219"/>
      <c r="AO1748" s="219"/>
      <c r="AP1748" s="219"/>
      <c r="AQ1748" s="219"/>
      <c r="AR1748" s="219"/>
      <c r="AS1748" s="219"/>
      <c r="AT1748" s="219"/>
      <c r="AU1748" s="219"/>
      <c r="AV1748" s="219"/>
      <c r="AW1748" s="219"/>
    </row>
    <row r="1749" spans="1:49" ht="21.75" customHeight="1" x14ac:dyDescent="0.2">
      <c r="A1749" s="487"/>
      <c r="B1749" s="431"/>
      <c r="C1749" s="323">
        <f>+E1749</f>
        <v>550</v>
      </c>
      <c r="D1749" s="324" t="s">
        <v>96</v>
      </c>
      <c r="E1749" s="323">
        <v>550</v>
      </c>
      <c r="F1749" s="324" t="s">
        <v>96</v>
      </c>
      <c r="G1749" s="325" t="s">
        <v>1549</v>
      </c>
      <c r="H1749" s="596"/>
      <c r="I1749" s="597"/>
      <c r="J1749" s="598"/>
      <c r="K1749" s="602"/>
      <c r="L1749" s="603"/>
      <c r="M1749" s="604"/>
      <c r="N1749" s="606"/>
      <c r="O1749" s="326">
        <f>+$AF$5</f>
        <v>0</v>
      </c>
      <c r="P1749" s="327"/>
      <c r="Q1749" s="219"/>
      <c r="R1749" s="219"/>
      <c r="S1749" s="219"/>
      <c r="T1749" s="321"/>
      <c r="U1749" s="322"/>
      <c r="V1749" s="219"/>
      <c r="W1749" s="219"/>
      <c r="X1749" s="219"/>
      <c r="Y1749" s="219"/>
      <c r="Z1749" s="219"/>
      <c r="AA1749" s="219"/>
      <c r="AB1749" s="219" t="s">
        <v>1254</v>
      </c>
      <c r="AC1749" s="219">
        <f t="shared" si="165"/>
        <v>0</v>
      </c>
      <c r="AD1749" s="219">
        <f t="shared" si="166"/>
        <v>0</v>
      </c>
      <c r="AE1749" s="219">
        <f t="shared" si="167"/>
        <v>0</v>
      </c>
      <c r="AF1749" s="219" t="str">
        <f t="shared" si="168"/>
        <v>ลงวันที่ 0 0 0</v>
      </c>
      <c r="AG1749" s="219"/>
      <c r="AH1749" s="219"/>
      <c r="AI1749" s="219"/>
      <c r="AJ1749" s="219"/>
      <c r="AK1749" s="219"/>
      <c r="AL1749" s="219"/>
      <c r="AM1749" s="219"/>
      <c r="AN1749" s="219"/>
      <c r="AO1749" s="219"/>
      <c r="AP1749" s="219"/>
      <c r="AQ1749" s="219"/>
      <c r="AR1749" s="219"/>
      <c r="AS1749" s="219"/>
      <c r="AT1749" s="219"/>
      <c r="AU1749" s="219"/>
      <c r="AV1749" s="219"/>
      <c r="AW1749" s="219"/>
    </row>
    <row r="1750" spans="1:49" ht="21.75" customHeight="1" x14ac:dyDescent="0.2">
      <c r="A1750" s="476"/>
      <c r="B1750" s="432"/>
      <c r="C1750" s="328"/>
      <c r="D1750" s="329"/>
      <c r="E1750" s="328"/>
      <c r="F1750" s="329"/>
      <c r="G1750" s="330"/>
      <c r="H1750" s="331" t="s">
        <v>95</v>
      </c>
      <c r="I1750" s="332">
        <f>+C1749</f>
        <v>550</v>
      </c>
      <c r="J1750" s="333" t="s">
        <v>96</v>
      </c>
      <c r="K1750" s="334" t="s">
        <v>95</v>
      </c>
      <c r="L1750" s="335">
        <f>+C1749</f>
        <v>550</v>
      </c>
      <c r="M1750" s="336" t="s">
        <v>96</v>
      </c>
      <c r="N1750" s="607"/>
      <c r="O1750" s="337"/>
      <c r="P1750" s="338"/>
      <c r="Q1750" s="219"/>
      <c r="R1750" s="219"/>
      <c r="S1750" s="219"/>
      <c r="T1750" s="321"/>
      <c r="U1750" s="322"/>
      <c r="V1750" s="219"/>
      <c r="W1750" s="219"/>
      <c r="X1750" s="219"/>
      <c r="Y1750" s="219"/>
      <c r="Z1750" s="219"/>
      <c r="AA1750" s="219"/>
      <c r="AB1750" s="219" t="s">
        <v>1254</v>
      </c>
      <c r="AC1750" s="219">
        <f t="shared" si="165"/>
        <v>0</v>
      </c>
      <c r="AD1750" s="219">
        <f t="shared" si="166"/>
        <v>0</v>
      </c>
      <c r="AE1750" s="219">
        <f t="shared" si="167"/>
        <v>0</v>
      </c>
      <c r="AF1750" s="219" t="str">
        <f t="shared" si="168"/>
        <v>ลงวันที่ 0 0 0</v>
      </c>
      <c r="AG1750" s="219"/>
      <c r="AH1750" s="219"/>
      <c r="AI1750" s="219"/>
      <c r="AJ1750" s="219"/>
      <c r="AK1750" s="219"/>
      <c r="AL1750" s="219"/>
      <c r="AM1750" s="219"/>
      <c r="AN1750" s="219"/>
      <c r="AO1750" s="219"/>
      <c r="AP1750" s="219"/>
      <c r="AQ1750" s="219"/>
      <c r="AR1750" s="219"/>
      <c r="AS1750" s="219"/>
      <c r="AT1750" s="219"/>
      <c r="AU1750" s="219"/>
      <c r="AV1750" s="219"/>
      <c r="AW1750" s="219"/>
    </row>
    <row r="1751" spans="1:49" ht="21.75" customHeight="1" x14ac:dyDescent="0.2">
      <c r="A1751" s="475">
        <v>5</v>
      </c>
      <c r="B1751" s="433" t="s">
        <v>92</v>
      </c>
      <c r="C1751" s="339"/>
      <c r="D1751" s="340"/>
      <c r="E1751" s="339"/>
      <c r="F1751" s="340"/>
      <c r="G1751" s="171" t="s">
        <v>1547</v>
      </c>
      <c r="H1751" s="593" t="str">
        <f>+K1751</f>
        <v>ร้านสวนป่าการเกษตร</v>
      </c>
      <c r="I1751" s="594"/>
      <c r="J1751" s="595"/>
      <c r="K1751" s="599" t="s">
        <v>1574</v>
      </c>
      <c r="L1751" s="600"/>
      <c r="M1751" s="601"/>
      <c r="N1751" s="605" t="s">
        <v>1465</v>
      </c>
      <c r="O1751" s="341" t="s">
        <v>1548</v>
      </c>
      <c r="P1751" s="342">
        <v>250</v>
      </c>
      <c r="Q1751" s="219"/>
      <c r="R1751" s="219"/>
      <c r="S1751" s="219"/>
      <c r="T1751" s="321"/>
      <c r="U1751" s="322"/>
      <c r="V1751" s="219"/>
      <c r="W1751" s="219"/>
      <c r="X1751" s="219"/>
      <c r="Y1751" s="219"/>
      <c r="Z1751" s="219"/>
      <c r="AA1751" s="219"/>
      <c r="AB1751" s="219" t="s">
        <v>1254</v>
      </c>
      <c r="AC1751" s="219">
        <f t="shared" si="165"/>
        <v>0</v>
      </c>
      <c r="AD1751" s="219">
        <f t="shared" si="166"/>
        <v>0</v>
      </c>
      <c r="AE1751" s="219">
        <f t="shared" si="167"/>
        <v>0</v>
      </c>
      <c r="AF1751" s="219" t="str">
        <f t="shared" si="168"/>
        <v>ลงวันที่ 0 0 0</v>
      </c>
      <c r="AG1751" s="219"/>
      <c r="AH1751" s="219"/>
      <c r="AI1751" s="219"/>
      <c r="AJ1751" s="219"/>
      <c r="AK1751" s="219"/>
      <c r="AL1751" s="219"/>
      <c r="AM1751" s="219"/>
      <c r="AN1751" s="219"/>
      <c r="AO1751" s="219"/>
      <c r="AP1751" s="219"/>
      <c r="AQ1751" s="219"/>
      <c r="AR1751" s="219"/>
      <c r="AS1751" s="219"/>
      <c r="AT1751" s="219"/>
      <c r="AU1751" s="219"/>
      <c r="AV1751" s="219"/>
      <c r="AW1751" s="219"/>
    </row>
    <row r="1752" spans="1:49" ht="21.75" customHeight="1" x14ac:dyDescent="0.2">
      <c r="A1752" s="487"/>
      <c r="B1752" s="431"/>
      <c r="C1752" s="323">
        <f>+E1752</f>
        <v>140</v>
      </c>
      <c r="D1752" s="324" t="s">
        <v>96</v>
      </c>
      <c r="E1752" s="323">
        <v>140</v>
      </c>
      <c r="F1752" s="324" t="s">
        <v>96</v>
      </c>
      <c r="G1752" s="325" t="s">
        <v>1549</v>
      </c>
      <c r="H1752" s="596"/>
      <c r="I1752" s="597"/>
      <c r="J1752" s="598"/>
      <c r="K1752" s="602"/>
      <c r="L1752" s="603"/>
      <c r="M1752" s="604"/>
      <c r="N1752" s="606"/>
      <c r="O1752" s="326">
        <f>+$AF$6</f>
        <v>0</v>
      </c>
      <c r="P1752" s="327"/>
      <c r="Q1752" s="219"/>
      <c r="R1752" s="219"/>
      <c r="S1752" s="219"/>
      <c r="T1752" s="321"/>
      <c r="U1752" s="322"/>
      <c r="V1752" s="219"/>
      <c r="W1752" s="219"/>
      <c r="X1752" s="219"/>
      <c r="Y1752" s="219"/>
      <c r="Z1752" s="219"/>
      <c r="AA1752" s="219"/>
      <c r="AB1752" s="219" t="s">
        <v>1254</v>
      </c>
      <c r="AC1752" s="219">
        <f t="shared" si="165"/>
        <v>0</v>
      </c>
      <c r="AD1752" s="219">
        <f t="shared" si="166"/>
        <v>0</v>
      </c>
      <c r="AE1752" s="219">
        <f t="shared" si="167"/>
        <v>0</v>
      </c>
      <c r="AF1752" s="219" t="str">
        <f t="shared" si="168"/>
        <v>ลงวันที่ 0 0 0</v>
      </c>
      <c r="AG1752" s="219"/>
      <c r="AH1752" s="219"/>
      <c r="AI1752" s="219"/>
      <c r="AJ1752" s="219"/>
      <c r="AK1752" s="219"/>
      <c r="AL1752" s="219"/>
      <c r="AM1752" s="219"/>
      <c r="AN1752" s="219"/>
      <c r="AO1752" s="219"/>
      <c r="AP1752" s="219"/>
      <c r="AQ1752" s="219"/>
      <c r="AR1752" s="219"/>
      <c r="AS1752" s="219"/>
      <c r="AT1752" s="219"/>
      <c r="AU1752" s="219"/>
      <c r="AV1752" s="219"/>
      <c r="AW1752" s="219"/>
    </row>
    <row r="1753" spans="1:49" ht="21.75" customHeight="1" x14ac:dyDescent="0.2">
      <c r="A1753" s="476"/>
      <c r="B1753" s="432"/>
      <c r="C1753" s="328"/>
      <c r="D1753" s="329"/>
      <c r="E1753" s="328"/>
      <c r="F1753" s="329"/>
      <c r="G1753" s="330"/>
      <c r="H1753" s="331" t="s">
        <v>95</v>
      </c>
      <c r="I1753" s="332">
        <f>+C1752</f>
        <v>140</v>
      </c>
      <c r="J1753" s="333" t="s">
        <v>96</v>
      </c>
      <c r="K1753" s="334" t="s">
        <v>95</v>
      </c>
      <c r="L1753" s="335">
        <f>+C1752</f>
        <v>140</v>
      </c>
      <c r="M1753" s="336" t="s">
        <v>96</v>
      </c>
      <c r="N1753" s="607"/>
      <c r="O1753" s="337"/>
      <c r="P1753" s="338"/>
      <c r="Q1753" s="219"/>
      <c r="R1753" s="219"/>
      <c r="S1753" s="219"/>
      <c r="T1753" s="321"/>
      <c r="U1753" s="322"/>
      <c r="V1753" s="219"/>
      <c r="W1753" s="219"/>
      <c r="X1753" s="219"/>
      <c r="Y1753" s="219"/>
      <c r="Z1753" s="219"/>
      <c r="AA1753" s="219"/>
      <c r="AB1753" s="219" t="s">
        <v>1254</v>
      </c>
      <c r="AC1753" s="219">
        <f t="shared" si="165"/>
        <v>0</v>
      </c>
      <c r="AD1753" s="219">
        <f t="shared" si="166"/>
        <v>0</v>
      </c>
      <c r="AE1753" s="219">
        <f t="shared" si="167"/>
        <v>0</v>
      </c>
      <c r="AF1753" s="219" t="str">
        <f t="shared" si="168"/>
        <v>ลงวันที่ 0 0 0</v>
      </c>
      <c r="AG1753" s="219"/>
      <c r="AH1753" s="219"/>
      <c r="AI1753" s="219"/>
      <c r="AJ1753" s="219"/>
      <c r="AK1753" s="219"/>
      <c r="AL1753" s="219"/>
      <c r="AM1753" s="219"/>
      <c r="AN1753" s="219"/>
      <c r="AO1753" s="219"/>
      <c r="AP1753" s="219"/>
      <c r="AQ1753" s="219"/>
      <c r="AR1753" s="219"/>
      <c r="AS1753" s="219"/>
      <c r="AT1753" s="219"/>
      <c r="AU1753" s="219"/>
      <c r="AV1753" s="219"/>
      <c r="AW1753" s="219"/>
    </row>
    <row r="1754" spans="1:49" ht="21.75" customHeight="1" x14ac:dyDescent="0.2">
      <c r="A1754" s="475">
        <v>6</v>
      </c>
      <c r="B1754" s="433">
        <f>+$S$7</f>
        <v>0</v>
      </c>
      <c r="C1754" s="339"/>
      <c r="D1754" s="340"/>
      <c r="E1754" s="339"/>
      <c r="F1754" s="340"/>
      <c r="G1754" s="171" t="s">
        <v>1547</v>
      </c>
      <c r="H1754" s="593" t="str">
        <f>+K1742</f>
        <v>สหกรณ์การเกษตรบ้านด่านลานหอย จำกัด</v>
      </c>
      <c r="I1754" s="594"/>
      <c r="J1754" s="595"/>
      <c r="K1754" s="599" t="str">
        <f>+K1742</f>
        <v>สหกรณ์การเกษตรบ้านด่านลานหอย จำกัด</v>
      </c>
      <c r="L1754" s="600"/>
      <c r="M1754" s="601"/>
      <c r="N1754" s="605" t="s">
        <v>1465</v>
      </c>
      <c r="O1754" s="341" t="s">
        <v>1548</v>
      </c>
      <c r="P1754" s="342">
        <v>251</v>
      </c>
      <c r="Q1754" s="219"/>
      <c r="R1754" s="219"/>
      <c r="S1754" s="219"/>
      <c r="T1754" s="321"/>
      <c r="U1754" s="322"/>
      <c r="V1754" s="219"/>
      <c r="W1754" s="219"/>
      <c r="X1754" s="219"/>
      <c r="Y1754" s="219"/>
      <c r="Z1754" s="219"/>
      <c r="AA1754" s="219"/>
      <c r="AB1754" s="219" t="s">
        <v>1254</v>
      </c>
      <c r="AC1754" s="219">
        <f t="shared" si="165"/>
        <v>0</v>
      </c>
      <c r="AD1754" s="219">
        <f t="shared" si="166"/>
        <v>0</v>
      </c>
      <c r="AE1754" s="219">
        <f t="shared" si="167"/>
        <v>0</v>
      </c>
      <c r="AF1754" s="219" t="str">
        <f t="shared" si="168"/>
        <v>ลงวันที่ 0 0 0</v>
      </c>
      <c r="AG1754" s="219"/>
      <c r="AH1754" s="219"/>
      <c r="AI1754" s="219"/>
      <c r="AJ1754" s="219"/>
      <c r="AK1754" s="219"/>
      <c r="AL1754" s="219"/>
      <c r="AM1754" s="219"/>
      <c r="AN1754" s="219"/>
      <c r="AO1754" s="219"/>
      <c r="AP1754" s="219"/>
      <c r="AQ1754" s="219"/>
      <c r="AR1754" s="219"/>
      <c r="AS1754" s="219"/>
      <c r="AT1754" s="219"/>
      <c r="AU1754" s="219"/>
      <c r="AV1754" s="219"/>
      <c r="AW1754" s="219"/>
    </row>
    <row r="1755" spans="1:49" ht="21.75" customHeight="1" x14ac:dyDescent="0.2">
      <c r="A1755" s="487"/>
      <c r="B1755" s="431"/>
      <c r="C1755" s="323">
        <f>+E1755</f>
        <v>1363.04</v>
      </c>
      <c r="D1755" s="324" t="s">
        <v>96</v>
      </c>
      <c r="E1755" s="323">
        <v>1363.04</v>
      </c>
      <c r="F1755" s="324" t="s">
        <v>96</v>
      </c>
      <c r="G1755" s="325" t="s">
        <v>1549</v>
      </c>
      <c r="H1755" s="596"/>
      <c r="I1755" s="597"/>
      <c r="J1755" s="598"/>
      <c r="K1755" s="602"/>
      <c r="L1755" s="603"/>
      <c r="M1755" s="604"/>
      <c r="N1755" s="606"/>
      <c r="O1755" s="326">
        <f>+$AF$7</f>
        <v>0</v>
      </c>
      <c r="P1755" s="327"/>
      <c r="Q1755" s="219"/>
      <c r="R1755" s="219"/>
      <c r="S1755" s="219"/>
      <c r="T1755" s="321"/>
      <c r="U1755" s="322"/>
      <c r="V1755" s="219"/>
      <c r="W1755" s="219"/>
      <c r="X1755" s="219"/>
      <c r="Y1755" s="219"/>
      <c r="Z1755" s="219"/>
      <c r="AA1755" s="219"/>
      <c r="AB1755" s="219" t="s">
        <v>1254</v>
      </c>
      <c r="AC1755" s="219">
        <f t="shared" si="165"/>
        <v>0</v>
      </c>
      <c r="AD1755" s="219">
        <f t="shared" si="166"/>
        <v>0</v>
      </c>
      <c r="AE1755" s="219">
        <f t="shared" si="167"/>
        <v>0</v>
      </c>
      <c r="AF1755" s="219" t="str">
        <f t="shared" si="168"/>
        <v>ลงวันที่ 0 0 0</v>
      </c>
      <c r="AG1755" s="219"/>
      <c r="AH1755" s="219"/>
      <c r="AI1755" s="219"/>
      <c r="AJ1755" s="219"/>
      <c r="AK1755" s="219"/>
      <c r="AL1755" s="219"/>
      <c r="AM1755" s="219"/>
      <c r="AN1755" s="219"/>
      <c r="AO1755" s="219"/>
      <c r="AP1755" s="219"/>
      <c r="AQ1755" s="219"/>
      <c r="AR1755" s="219"/>
      <c r="AS1755" s="219"/>
      <c r="AT1755" s="219"/>
      <c r="AU1755" s="219"/>
      <c r="AV1755" s="219"/>
      <c r="AW1755" s="219"/>
    </row>
    <row r="1756" spans="1:49" ht="21.75" customHeight="1" x14ac:dyDescent="0.2">
      <c r="A1756" s="476"/>
      <c r="B1756" s="432"/>
      <c r="C1756" s="328"/>
      <c r="D1756" s="329"/>
      <c r="E1756" s="328"/>
      <c r="F1756" s="329"/>
      <c r="G1756" s="330"/>
      <c r="H1756" s="331" t="s">
        <v>95</v>
      </c>
      <c r="I1756" s="332">
        <f>+C1755</f>
        <v>1363.04</v>
      </c>
      <c r="J1756" s="333" t="s">
        <v>96</v>
      </c>
      <c r="K1756" s="334" t="s">
        <v>95</v>
      </c>
      <c r="L1756" s="335">
        <f>+C1755</f>
        <v>1363.04</v>
      </c>
      <c r="M1756" s="336" t="s">
        <v>96</v>
      </c>
      <c r="N1756" s="607"/>
      <c r="O1756" s="337"/>
      <c r="P1756" s="338"/>
      <c r="Q1756" s="219"/>
      <c r="R1756" s="219"/>
      <c r="S1756" s="219"/>
      <c r="T1756" s="321"/>
      <c r="U1756" s="322"/>
      <c r="V1756" s="219"/>
      <c r="W1756" s="219"/>
      <c r="X1756" s="219"/>
      <c r="Y1756" s="219"/>
      <c r="Z1756" s="219"/>
      <c r="AA1756" s="219"/>
      <c r="AB1756" s="219" t="s">
        <v>1254</v>
      </c>
      <c r="AC1756" s="219">
        <f t="shared" si="165"/>
        <v>0</v>
      </c>
      <c r="AD1756" s="219">
        <f t="shared" si="166"/>
        <v>0</v>
      </c>
      <c r="AE1756" s="219">
        <f t="shared" si="167"/>
        <v>0</v>
      </c>
      <c r="AF1756" s="219" t="str">
        <f t="shared" si="168"/>
        <v>ลงวันที่ 0 0 0</v>
      </c>
      <c r="AG1756" s="219"/>
      <c r="AH1756" s="219"/>
      <c r="AI1756" s="219"/>
      <c r="AJ1756" s="219"/>
      <c r="AK1756" s="219"/>
      <c r="AL1756" s="219"/>
      <c r="AM1756" s="219"/>
      <c r="AN1756" s="219"/>
      <c r="AO1756" s="219"/>
      <c r="AP1756" s="219"/>
      <c r="AQ1756" s="219"/>
      <c r="AR1756" s="219"/>
      <c r="AS1756" s="219"/>
      <c r="AT1756" s="219"/>
      <c r="AU1756" s="219"/>
      <c r="AV1756" s="219"/>
      <c r="AW1756" s="219"/>
    </row>
    <row r="1757" spans="1:49" ht="21.75" customHeight="1" x14ac:dyDescent="0.2">
      <c r="A1757" s="475">
        <v>7</v>
      </c>
      <c r="B1757" s="433" t="str">
        <f>+B1745</f>
        <v>ค่าเชื้อเพลิง-หล่อลื่น (ถท-4630 กทม.)</v>
      </c>
      <c r="C1757" s="339"/>
      <c r="D1757" s="340"/>
      <c r="E1757" s="339"/>
      <c r="F1757" s="340"/>
      <c r="G1757" s="171" t="s">
        <v>1547</v>
      </c>
      <c r="H1757" s="593" t="str">
        <f>+K1754</f>
        <v>สหกรณ์การเกษตรบ้านด่านลานหอย จำกัด</v>
      </c>
      <c r="I1757" s="594"/>
      <c r="J1757" s="595"/>
      <c r="K1757" s="599" t="str">
        <f>+K1754</f>
        <v>สหกรณ์การเกษตรบ้านด่านลานหอย จำกัด</v>
      </c>
      <c r="L1757" s="600"/>
      <c r="M1757" s="601"/>
      <c r="N1757" s="605" t="s">
        <v>1465</v>
      </c>
      <c r="O1757" s="341" t="s">
        <v>1548</v>
      </c>
      <c r="P1757" s="342">
        <f>+$U$8</f>
        <v>0</v>
      </c>
      <c r="Q1757" s="219"/>
      <c r="R1757" s="219"/>
      <c r="S1757" s="219"/>
      <c r="T1757" s="321"/>
      <c r="U1757" s="322"/>
      <c r="V1757" s="219"/>
      <c r="W1757" s="219"/>
      <c r="X1757" s="219"/>
      <c r="Y1757" s="219"/>
      <c r="Z1757" s="219"/>
      <c r="AA1757" s="219"/>
      <c r="AB1757" s="219" t="s">
        <v>1254</v>
      </c>
      <c r="AC1757" s="219">
        <f t="shared" si="165"/>
        <v>0</v>
      </c>
      <c r="AD1757" s="219">
        <f t="shared" si="166"/>
        <v>0</v>
      </c>
      <c r="AE1757" s="219">
        <f t="shared" si="167"/>
        <v>0</v>
      </c>
      <c r="AF1757" s="219" t="str">
        <f t="shared" si="168"/>
        <v>ลงวันที่ 0 0 0</v>
      </c>
      <c r="AG1757" s="219"/>
      <c r="AH1757" s="219"/>
      <c r="AI1757" s="219"/>
      <c r="AJ1757" s="219"/>
      <c r="AK1757" s="219"/>
      <c r="AL1757" s="219"/>
      <c r="AM1757" s="219"/>
      <c r="AN1757" s="219"/>
      <c r="AO1757" s="219"/>
      <c r="AP1757" s="219"/>
      <c r="AQ1757" s="219"/>
      <c r="AR1757" s="219"/>
      <c r="AS1757" s="219"/>
      <c r="AT1757" s="219"/>
      <c r="AU1757" s="219"/>
      <c r="AV1757" s="219"/>
      <c r="AW1757" s="219"/>
    </row>
    <row r="1758" spans="1:49" ht="21.75" customHeight="1" x14ac:dyDescent="0.2">
      <c r="A1758" s="487"/>
      <c r="B1758" s="431"/>
      <c r="C1758" s="323">
        <f>+E1758</f>
        <v>1582.1</v>
      </c>
      <c r="D1758" s="324" t="s">
        <v>96</v>
      </c>
      <c r="E1758" s="323">
        <v>1582.1</v>
      </c>
      <c r="F1758" s="324" t="s">
        <v>96</v>
      </c>
      <c r="G1758" s="325" t="s">
        <v>1549</v>
      </c>
      <c r="H1758" s="596"/>
      <c r="I1758" s="597"/>
      <c r="J1758" s="598"/>
      <c r="K1758" s="602"/>
      <c r="L1758" s="603"/>
      <c r="M1758" s="604"/>
      <c r="N1758" s="606"/>
      <c r="O1758" s="326">
        <f>+$AF$8</f>
        <v>0</v>
      </c>
      <c r="P1758" s="327"/>
      <c r="Q1758" s="219"/>
      <c r="R1758" s="219"/>
      <c r="S1758" s="219"/>
      <c r="T1758" s="321"/>
      <c r="U1758" s="322"/>
      <c r="V1758" s="219"/>
      <c r="W1758" s="219"/>
      <c r="X1758" s="219"/>
      <c r="Y1758" s="219"/>
      <c r="Z1758" s="219"/>
      <c r="AA1758" s="219"/>
      <c r="AB1758" s="219" t="s">
        <v>1254</v>
      </c>
      <c r="AC1758" s="219">
        <f t="shared" si="165"/>
        <v>0</v>
      </c>
      <c r="AD1758" s="219">
        <f t="shared" si="166"/>
        <v>0</v>
      </c>
      <c r="AE1758" s="219">
        <f t="shared" si="167"/>
        <v>0</v>
      </c>
      <c r="AF1758" s="219" t="str">
        <f t="shared" si="168"/>
        <v>ลงวันที่ 0 0 0</v>
      </c>
      <c r="AG1758" s="219"/>
      <c r="AH1758" s="219"/>
      <c r="AI1758" s="219"/>
      <c r="AJ1758" s="219"/>
      <c r="AK1758" s="219"/>
      <c r="AL1758" s="219"/>
      <c r="AM1758" s="219"/>
      <c r="AN1758" s="219"/>
      <c r="AO1758" s="219"/>
      <c r="AP1758" s="219"/>
      <c r="AQ1758" s="219"/>
      <c r="AR1758" s="219"/>
      <c r="AS1758" s="219"/>
      <c r="AT1758" s="219"/>
      <c r="AU1758" s="219"/>
      <c r="AV1758" s="219"/>
      <c r="AW1758" s="219"/>
    </row>
    <row r="1759" spans="1:49" ht="21.75" customHeight="1" x14ac:dyDescent="0.2">
      <c r="A1759" s="476"/>
      <c r="B1759" s="432"/>
      <c r="C1759" s="328"/>
      <c r="D1759" s="329"/>
      <c r="E1759" s="328"/>
      <c r="F1759" s="329"/>
      <c r="G1759" s="330"/>
      <c r="H1759" s="331" t="s">
        <v>95</v>
      </c>
      <c r="I1759" s="332">
        <f>+C1758</f>
        <v>1582.1</v>
      </c>
      <c r="J1759" s="333" t="s">
        <v>96</v>
      </c>
      <c r="K1759" s="334" t="s">
        <v>95</v>
      </c>
      <c r="L1759" s="335">
        <f>+C1758</f>
        <v>1582.1</v>
      </c>
      <c r="M1759" s="336" t="s">
        <v>96</v>
      </c>
      <c r="N1759" s="607"/>
      <c r="O1759" s="337"/>
      <c r="P1759" s="338"/>
      <c r="Q1759" s="219"/>
      <c r="R1759" s="219"/>
      <c r="S1759" s="219"/>
      <c r="T1759" s="321"/>
      <c r="U1759" s="322"/>
      <c r="V1759" s="219"/>
      <c r="W1759" s="219"/>
      <c r="X1759" s="219"/>
      <c r="Y1759" s="219"/>
      <c r="Z1759" s="219"/>
      <c r="AA1759" s="219"/>
      <c r="AB1759" s="219" t="s">
        <v>1254</v>
      </c>
      <c r="AC1759" s="219">
        <f t="shared" si="165"/>
        <v>0</v>
      </c>
      <c r="AD1759" s="219">
        <f t="shared" si="166"/>
        <v>0</v>
      </c>
      <c r="AE1759" s="219">
        <f t="shared" si="167"/>
        <v>0</v>
      </c>
      <c r="AF1759" s="219" t="str">
        <f t="shared" si="168"/>
        <v>ลงวันที่ 0 0 0</v>
      </c>
      <c r="AG1759" s="219"/>
      <c r="AH1759" s="219"/>
      <c r="AI1759" s="219"/>
      <c r="AJ1759" s="219"/>
      <c r="AK1759" s="219"/>
      <c r="AL1759" s="219"/>
      <c r="AM1759" s="219"/>
      <c r="AN1759" s="219"/>
      <c r="AO1759" s="219"/>
      <c r="AP1759" s="219"/>
      <c r="AQ1759" s="219"/>
      <c r="AR1759" s="219"/>
      <c r="AS1759" s="219"/>
      <c r="AT1759" s="219"/>
      <c r="AU1759" s="219"/>
      <c r="AV1759" s="219"/>
      <c r="AW1759" s="219"/>
    </row>
    <row r="1760" spans="1:49" ht="21.75" customHeight="1" x14ac:dyDescent="0.2">
      <c r="A1760" s="475">
        <v>8</v>
      </c>
      <c r="B1760" s="433" t="s">
        <v>1568</v>
      </c>
      <c r="C1760" s="339"/>
      <c r="D1760" s="340"/>
      <c r="E1760" s="339"/>
      <c r="F1760" s="340"/>
      <c r="G1760" s="171" t="s">
        <v>1547</v>
      </c>
      <c r="H1760" s="593" t="str">
        <f>+K1760</f>
        <v>ร้านช่างต้อม</v>
      </c>
      <c r="I1760" s="594"/>
      <c r="J1760" s="595"/>
      <c r="K1760" s="599" t="s">
        <v>1583</v>
      </c>
      <c r="L1760" s="600"/>
      <c r="M1760" s="601"/>
      <c r="N1760" s="605" t="s">
        <v>1465</v>
      </c>
      <c r="O1760" s="341" t="s">
        <v>1548</v>
      </c>
      <c r="P1760" s="342">
        <f>+$U$9</f>
        <v>0</v>
      </c>
      <c r="Q1760" s="219"/>
      <c r="R1760" s="219"/>
      <c r="S1760" s="219"/>
      <c r="T1760" s="321"/>
      <c r="U1760" s="322"/>
      <c r="V1760" s="219"/>
      <c r="W1760" s="219"/>
      <c r="X1760" s="219"/>
      <c r="Y1760" s="219"/>
      <c r="Z1760" s="219"/>
      <c r="AA1760" s="219"/>
      <c r="AB1760" s="219" t="s">
        <v>1254</v>
      </c>
      <c r="AC1760" s="219">
        <f t="shared" si="165"/>
        <v>0</v>
      </c>
      <c r="AD1760" s="219">
        <f t="shared" si="166"/>
        <v>0</v>
      </c>
      <c r="AE1760" s="219"/>
      <c r="AF1760" s="219"/>
      <c r="AG1760" s="219"/>
      <c r="AH1760" s="219"/>
      <c r="AI1760" s="219"/>
      <c r="AJ1760" s="219"/>
      <c r="AK1760" s="219"/>
      <c r="AL1760" s="219"/>
      <c r="AM1760" s="219"/>
      <c r="AN1760" s="219"/>
      <c r="AO1760" s="219"/>
      <c r="AP1760" s="219"/>
      <c r="AQ1760" s="219"/>
      <c r="AR1760" s="219"/>
      <c r="AS1760" s="219"/>
      <c r="AT1760" s="219"/>
      <c r="AU1760" s="219"/>
      <c r="AV1760" s="219"/>
      <c r="AW1760" s="219"/>
    </row>
    <row r="1761" spans="1:49" ht="21.75" customHeight="1" x14ac:dyDescent="0.2">
      <c r="A1761" s="487"/>
      <c r="B1761" s="431"/>
      <c r="C1761" s="323">
        <f>+E1761</f>
        <v>300</v>
      </c>
      <c r="D1761" s="324" t="s">
        <v>96</v>
      </c>
      <c r="E1761" s="323">
        <v>300</v>
      </c>
      <c r="F1761" s="324" t="s">
        <v>96</v>
      </c>
      <c r="G1761" s="325" t="s">
        <v>1549</v>
      </c>
      <c r="H1761" s="596"/>
      <c r="I1761" s="597"/>
      <c r="J1761" s="598"/>
      <c r="K1761" s="602"/>
      <c r="L1761" s="603"/>
      <c r="M1761" s="604"/>
      <c r="N1761" s="606"/>
      <c r="O1761" s="326">
        <f>+$AF$9</f>
        <v>0</v>
      </c>
      <c r="P1761" s="327"/>
      <c r="Q1761" s="219"/>
      <c r="R1761" s="219"/>
      <c r="S1761" s="219"/>
      <c r="T1761" s="321"/>
      <c r="U1761" s="322"/>
      <c r="V1761" s="219"/>
      <c r="W1761" s="219"/>
      <c r="X1761" s="219"/>
      <c r="Y1761" s="219"/>
      <c r="Z1761" s="219"/>
      <c r="AA1761" s="219"/>
      <c r="AB1761" s="219"/>
      <c r="AC1761" s="219">
        <f t="shared" si="165"/>
        <v>0</v>
      </c>
      <c r="AD1761" s="219"/>
      <c r="AE1761" s="219"/>
      <c r="AF1761" s="219"/>
      <c r="AG1761" s="219"/>
      <c r="AH1761" s="219"/>
      <c r="AI1761" s="219"/>
      <c r="AJ1761" s="219"/>
      <c r="AK1761" s="219"/>
      <c r="AL1761" s="219"/>
      <c r="AM1761" s="219"/>
      <c r="AN1761" s="219"/>
      <c r="AO1761" s="219"/>
      <c r="AP1761" s="219"/>
      <c r="AQ1761" s="219"/>
      <c r="AR1761" s="219"/>
      <c r="AS1761" s="219"/>
      <c r="AT1761" s="219"/>
      <c r="AU1761" s="219"/>
      <c r="AV1761" s="219"/>
      <c r="AW1761" s="219"/>
    </row>
    <row r="1762" spans="1:49" ht="21.75" customHeight="1" x14ac:dyDescent="0.2">
      <c r="A1762" s="476"/>
      <c r="B1762" s="432"/>
      <c r="C1762" s="328"/>
      <c r="D1762" s="329"/>
      <c r="E1762" s="328"/>
      <c r="F1762" s="329"/>
      <c r="G1762" s="330"/>
      <c r="H1762" s="331" t="s">
        <v>95</v>
      </c>
      <c r="I1762" s="332">
        <f>+C1761</f>
        <v>300</v>
      </c>
      <c r="J1762" s="333" t="s">
        <v>96</v>
      </c>
      <c r="K1762" s="334" t="s">
        <v>95</v>
      </c>
      <c r="L1762" s="335">
        <f>+C1761</f>
        <v>300</v>
      </c>
      <c r="M1762" s="336" t="s">
        <v>96</v>
      </c>
      <c r="N1762" s="607"/>
      <c r="O1762" s="337"/>
      <c r="P1762" s="338"/>
      <c r="T1762" s="305"/>
      <c r="U1762" s="322"/>
    </row>
    <row r="1763" spans="1:49" ht="21.75" customHeight="1" x14ac:dyDescent="0.2">
      <c r="A1763" s="475">
        <v>9</v>
      </c>
      <c r="B1763" s="433" t="s">
        <v>1568</v>
      </c>
      <c r="C1763" s="217"/>
      <c r="D1763" s="210"/>
      <c r="E1763" s="217"/>
      <c r="F1763" s="210"/>
      <c r="G1763" s="111" t="s">
        <v>1547</v>
      </c>
      <c r="H1763" s="593" t="str">
        <f>+K1763</f>
        <v>หจก.กวงเซ่งเฮง</v>
      </c>
      <c r="I1763" s="594"/>
      <c r="J1763" s="595"/>
      <c r="K1763" s="599" t="s">
        <v>1599</v>
      </c>
      <c r="L1763" s="600"/>
      <c r="M1763" s="601"/>
      <c r="N1763" s="605" t="s">
        <v>1465</v>
      </c>
      <c r="O1763" s="309" t="s">
        <v>1548</v>
      </c>
      <c r="P1763" s="310">
        <v>254</v>
      </c>
      <c r="T1763" s="305"/>
      <c r="U1763" s="322"/>
    </row>
    <row r="1764" spans="1:49" ht="21.75" customHeight="1" x14ac:dyDescent="0.2">
      <c r="A1764" s="487"/>
      <c r="B1764" s="431"/>
      <c r="C1764" s="311">
        <f>+E1764</f>
        <v>520</v>
      </c>
      <c r="D1764" s="212" t="s">
        <v>96</v>
      </c>
      <c r="E1764" s="311">
        <v>520</v>
      </c>
      <c r="F1764" s="212" t="s">
        <v>96</v>
      </c>
      <c r="G1764" s="116" t="s">
        <v>1549</v>
      </c>
      <c r="H1764" s="596"/>
      <c r="I1764" s="597"/>
      <c r="J1764" s="598"/>
      <c r="K1764" s="602"/>
      <c r="L1764" s="603"/>
      <c r="M1764" s="604"/>
      <c r="N1764" s="606"/>
      <c r="O1764" s="312">
        <f>+$AF$10</f>
        <v>0</v>
      </c>
      <c r="P1764" s="215"/>
      <c r="T1764" s="305"/>
      <c r="U1764" s="322"/>
    </row>
    <row r="1765" spans="1:49" ht="21.75" customHeight="1" x14ac:dyDescent="0.2">
      <c r="A1765" s="476"/>
      <c r="B1765" s="432"/>
      <c r="C1765" s="259"/>
      <c r="D1765" s="260"/>
      <c r="E1765" s="259"/>
      <c r="F1765" s="260"/>
      <c r="G1765" s="124"/>
      <c r="H1765" s="313" t="s">
        <v>95</v>
      </c>
      <c r="I1765" s="314">
        <f>+C1764</f>
        <v>520</v>
      </c>
      <c r="J1765" s="315" t="s">
        <v>96</v>
      </c>
      <c r="K1765" s="316" t="s">
        <v>95</v>
      </c>
      <c r="L1765" s="317">
        <f>+C1764</f>
        <v>520</v>
      </c>
      <c r="M1765" s="318" t="s">
        <v>96</v>
      </c>
      <c r="N1765" s="607"/>
      <c r="O1765" s="319"/>
      <c r="P1765" s="203"/>
      <c r="T1765" s="305"/>
      <c r="U1765" s="322"/>
    </row>
    <row r="1766" spans="1:49" ht="21.75" customHeight="1" x14ac:dyDescent="0.2">
      <c r="A1766" s="475">
        <v>10</v>
      </c>
      <c r="B1766" s="433">
        <f>+B1754</f>
        <v>0</v>
      </c>
      <c r="C1766" s="217"/>
      <c r="D1766" s="210"/>
      <c r="E1766" s="217"/>
      <c r="F1766" s="210"/>
      <c r="G1766" s="111" t="s">
        <v>1547</v>
      </c>
      <c r="H1766" s="593" t="s">
        <v>1556</v>
      </c>
      <c r="I1766" s="594"/>
      <c r="J1766" s="595"/>
      <c r="K1766" s="599" t="s">
        <v>1556</v>
      </c>
      <c r="L1766" s="600"/>
      <c r="M1766" s="601"/>
      <c r="N1766" s="605" t="s">
        <v>1465</v>
      </c>
      <c r="O1766" s="309" t="s">
        <v>1548</v>
      </c>
      <c r="P1766" s="310">
        <v>255</v>
      </c>
      <c r="T1766" s="305"/>
      <c r="U1766" s="322"/>
    </row>
    <row r="1767" spans="1:49" ht="21.75" customHeight="1" x14ac:dyDescent="0.2">
      <c r="A1767" s="487"/>
      <c r="B1767" s="431"/>
      <c r="C1767" s="311">
        <f>+E1767</f>
        <v>1707.06</v>
      </c>
      <c r="D1767" s="212" t="s">
        <v>96</v>
      </c>
      <c r="E1767" s="311">
        <v>1707.06</v>
      </c>
      <c r="F1767" s="212" t="s">
        <v>96</v>
      </c>
      <c r="G1767" s="116" t="s">
        <v>1549</v>
      </c>
      <c r="H1767" s="596"/>
      <c r="I1767" s="597"/>
      <c r="J1767" s="598"/>
      <c r="K1767" s="602"/>
      <c r="L1767" s="603"/>
      <c r="M1767" s="604"/>
      <c r="N1767" s="606"/>
      <c r="O1767" s="312">
        <f>+$AF$11</f>
        <v>0</v>
      </c>
      <c r="P1767" s="215"/>
      <c r="T1767" s="305"/>
      <c r="U1767" s="322"/>
    </row>
    <row r="1768" spans="1:49" ht="21.75" customHeight="1" x14ac:dyDescent="0.2">
      <c r="A1768" s="476"/>
      <c r="B1768" s="432"/>
      <c r="C1768" s="259"/>
      <c r="D1768" s="260"/>
      <c r="E1768" s="259"/>
      <c r="F1768" s="260"/>
      <c r="G1768" s="124"/>
      <c r="H1768" s="313" t="s">
        <v>95</v>
      </c>
      <c r="I1768" s="314">
        <f>+C1767</f>
        <v>1707.06</v>
      </c>
      <c r="J1768" s="315" t="s">
        <v>96</v>
      </c>
      <c r="K1768" s="316" t="s">
        <v>95</v>
      </c>
      <c r="L1768" s="317">
        <f>+C1767</f>
        <v>1707.06</v>
      </c>
      <c r="M1768" s="318" t="s">
        <v>96</v>
      </c>
      <c r="N1768" s="607"/>
      <c r="O1768" s="319"/>
      <c r="P1768" s="203"/>
      <c r="T1768" s="305"/>
      <c r="U1768" s="322"/>
    </row>
    <row r="1769" spans="1:49" ht="21.75" customHeight="1" x14ac:dyDescent="0.2">
      <c r="A1769" s="475">
        <v>11</v>
      </c>
      <c r="B1769" s="433" t="s">
        <v>1591</v>
      </c>
      <c r="C1769" s="217"/>
      <c r="D1769" s="210"/>
      <c r="E1769" s="217"/>
      <c r="F1769" s="210"/>
      <c r="G1769" s="111" t="s">
        <v>1547</v>
      </c>
      <c r="H1769" s="593" t="s">
        <v>1556</v>
      </c>
      <c r="I1769" s="594"/>
      <c r="J1769" s="595"/>
      <c r="K1769" s="599" t="s">
        <v>1556</v>
      </c>
      <c r="L1769" s="600"/>
      <c r="M1769" s="601"/>
      <c r="N1769" s="605" t="s">
        <v>1465</v>
      </c>
      <c r="O1769" s="309" t="s">
        <v>1548</v>
      </c>
      <c r="P1769" s="310">
        <f>+$U$12</f>
        <v>0</v>
      </c>
      <c r="T1769" s="305"/>
      <c r="U1769" s="322"/>
    </row>
    <row r="1770" spans="1:49" ht="21.75" customHeight="1" x14ac:dyDescent="0.2">
      <c r="A1770" s="487"/>
      <c r="B1770" s="431"/>
      <c r="C1770" s="311">
        <f>+E1770</f>
        <v>396.1</v>
      </c>
      <c r="D1770" s="212" t="s">
        <v>96</v>
      </c>
      <c r="E1770" s="311">
        <v>396.1</v>
      </c>
      <c r="F1770" s="212" t="s">
        <v>96</v>
      </c>
      <c r="G1770" s="116" t="s">
        <v>1549</v>
      </c>
      <c r="H1770" s="596"/>
      <c r="I1770" s="597"/>
      <c r="J1770" s="598"/>
      <c r="K1770" s="602"/>
      <c r="L1770" s="603"/>
      <c r="M1770" s="604"/>
      <c r="N1770" s="606"/>
      <c r="O1770" s="312">
        <f>+$AF$12</f>
        <v>0</v>
      </c>
      <c r="P1770" s="215"/>
      <c r="T1770" s="305"/>
      <c r="U1770" s="322"/>
    </row>
    <row r="1771" spans="1:49" ht="21.75" customHeight="1" x14ac:dyDescent="0.2">
      <c r="A1771" s="476"/>
      <c r="B1771" s="432"/>
      <c r="C1771" s="259"/>
      <c r="D1771" s="260"/>
      <c r="E1771" s="259"/>
      <c r="F1771" s="260"/>
      <c r="G1771" s="124"/>
      <c r="H1771" s="313" t="s">
        <v>95</v>
      </c>
      <c r="I1771" s="314">
        <f>+C1770</f>
        <v>396.1</v>
      </c>
      <c r="J1771" s="315" t="s">
        <v>96</v>
      </c>
      <c r="K1771" s="316" t="s">
        <v>95</v>
      </c>
      <c r="L1771" s="317">
        <f>+C1770</f>
        <v>396.1</v>
      </c>
      <c r="M1771" s="318" t="s">
        <v>96</v>
      </c>
      <c r="N1771" s="607"/>
      <c r="O1771" s="319"/>
      <c r="P1771" s="203"/>
      <c r="T1771" s="305"/>
      <c r="U1771" s="322"/>
    </row>
    <row r="1772" spans="1:49" ht="21.75" customHeight="1" x14ac:dyDescent="0.2">
      <c r="A1772" s="475">
        <v>12</v>
      </c>
      <c r="B1772" s="433">
        <f>+$S$13</f>
        <v>0</v>
      </c>
      <c r="C1772" s="217"/>
      <c r="D1772" s="210"/>
      <c r="E1772" s="217"/>
      <c r="F1772" s="210"/>
      <c r="G1772" s="111" t="s">
        <v>1547</v>
      </c>
      <c r="H1772" s="593" t="s">
        <v>1574</v>
      </c>
      <c r="I1772" s="594"/>
      <c r="J1772" s="595"/>
      <c r="K1772" s="599" t="s">
        <v>1574</v>
      </c>
      <c r="L1772" s="600"/>
      <c r="M1772" s="601"/>
      <c r="N1772" s="605" t="s">
        <v>1465</v>
      </c>
      <c r="O1772" s="309" t="s">
        <v>1548</v>
      </c>
      <c r="P1772" s="310">
        <v>257</v>
      </c>
      <c r="T1772" s="305"/>
      <c r="U1772" s="322"/>
    </row>
    <row r="1773" spans="1:49" ht="21.75" customHeight="1" x14ac:dyDescent="0.2">
      <c r="A1773" s="487"/>
      <c r="B1773" s="431"/>
      <c r="C1773" s="311">
        <f>+E1773</f>
        <v>590</v>
      </c>
      <c r="D1773" s="212" t="s">
        <v>96</v>
      </c>
      <c r="E1773" s="311">
        <v>590</v>
      </c>
      <c r="F1773" s="212" t="s">
        <v>96</v>
      </c>
      <c r="G1773" s="116" t="s">
        <v>1549</v>
      </c>
      <c r="H1773" s="596"/>
      <c r="I1773" s="597"/>
      <c r="J1773" s="598"/>
      <c r="K1773" s="602"/>
      <c r="L1773" s="603"/>
      <c r="M1773" s="604"/>
      <c r="N1773" s="606"/>
      <c r="O1773" s="312">
        <f>+$AF$13</f>
        <v>0</v>
      </c>
      <c r="P1773" s="215"/>
      <c r="T1773" s="305"/>
      <c r="U1773" s="322"/>
    </row>
    <row r="1774" spans="1:49" ht="21.75" customHeight="1" x14ac:dyDescent="0.2">
      <c r="A1774" s="476"/>
      <c r="B1774" s="432"/>
      <c r="C1774" s="259"/>
      <c r="D1774" s="260"/>
      <c r="E1774" s="259"/>
      <c r="F1774" s="260"/>
      <c r="G1774" s="124"/>
      <c r="H1774" s="313" t="s">
        <v>95</v>
      </c>
      <c r="I1774" s="314">
        <f>+C1773</f>
        <v>590</v>
      </c>
      <c r="J1774" s="315" t="s">
        <v>96</v>
      </c>
      <c r="K1774" s="316" t="s">
        <v>95</v>
      </c>
      <c r="L1774" s="317">
        <f>+C1773</f>
        <v>590</v>
      </c>
      <c r="M1774" s="318" t="s">
        <v>96</v>
      </c>
      <c r="N1774" s="607"/>
      <c r="O1774" s="319"/>
      <c r="P1774" s="203"/>
      <c r="T1774" s="305"/>
      <c r="U1774" s="322"/>
    </row>
    <row r="1775" spans="1:49" ht="21.75" customHeight="1" x14ac:dyDescent="0.2">
      <c r="A1775" s="475">
        <v>13</v>
      </c>
      <c r="B1775" s="433" t="s">
        <v>1601</v>
      </c>
      <c r="C1775" s="217"/>
      <c r="D1775" s="210"/>
      <c r="E1775" s="217"/>
      <c r="F1775" s="210"/>
      <c r="G1775" s="111" t="s">
        <v>1547</v>
      </c>
      <c r="H1775" s="593">
        <f>+$V$14</f>
        <v>0</v>
      </c>
      <c r="I1775" s="594"/>
      <c r="J1775" s="595"/>
      <c r="K1775" s="599">
        <f>+H1775</f>
        <v>0</v>
      </c>
      <c r="L1775" s="600"/>
      <c r="M1775" s="601"/>
      <c r="N1775" s="605" t="s">
        <v>1465</v>
      </c>
      <c r="O1775" s="309" t="s">
        <v>1548</v>
      </c>
      <c r="P1775" s="310">
        <f>+$U$14</f>
        <v>0</v>
      </c>
      <c r="T1775" s="305"/>
      <c r="U1775" s="322"/>
    </row>
    <row r="1776" spans="1:49" ht="21.75" customHeight="1" x14ac:dyDescent="0.2">
      <c r="A1776" s="487"/>
      <c r="B1776" s="431"/>
      <c r="C1776" s="311">
        <f>+E1776</f>
        <v>5500</v>
      </c>
      <c r="D1776" s="212" t="s">
        <v>96</v>
      </c>
      <c r="E1776" s="311">
        <v>5500</v>
      </c>
      <c r="F1776" s="212" t="s">
        <v>96</v>
      </c>
      <c r="G1776" s="116" t="s">
        <v>1549</v>
      </c>
      <c r="H1776" s="596"/>
      <c r="I1776" s="597"/>
      <c r="J1776" s="598"/>
      <c r="K1776" s="602"/>
      <c r="L1776" s="603"/>
      <c r="M1776" s="604"/>
      <c r="N1776" s="606"/>
      <c r="O1776" s="312">
        <f>+$AF$14</f>
        <v>0</v>
      </c>
      <c r="P1776" s="215"/>
      <c r="T1776" s="305"/>
      <c r="U1776" s="322"/>
    </row>
    <row r="1777" spans="1:21" ht="21.75" customHeight="1" x14ac:dyDescent="0.2">
      <c r="A1777" s="476"/>
      <c r="B1777" s="432"/>
      <c r="C1777" s="259"/>
      <c r="D1777" s="260"/>
      <c r="E1777" s="259"/>
      <c r="F1777" s="260"/>
      <c r="G1777" s="124"/>
      <c r="H1777" s="313" t="s">
        <v>95</v>
      </c>
      <c r="I1777" s="314">
        <f>+C1776</f>
        <v>5500</v>
      </c>
      <c r="J1777" s="315" t="s">
        <v>96</v>
      </c>
      <c r="K1777" s="316" t="s">
        <v>95</v>
      </c>
      <c r="L1777" s="317">
        <f>+C1776</f>
        <v>5500</v>
      </c>
      <c r="M1777" s="318" t="s">
        <v>96</v>
      </c>
      <c r="N1777" s="607"/>
      <c r="O1777" s="319"/>
      <c r="P1777" s="203"/>
      <c r="T1777" s="305"/>
      <c r="U1777" s="322"/>
    </row>
    <row r="1779" spans="1:21" x14ac:dyDescent="0.2">
      <c r="A1779" s="106"/>
      <c r="C1779" s="106"/>
      <c r="D1779" s="106"/>
      <c r="F1779" s="106"/>
      <c r="G1779" s="106"/>
      <c r="H1779" s="107"/>
      <c r="I1779" s="107"/>
      <c r="J1779" s="107"/>
      <c r="K1779" s="107"/>
      <c r="L1779" s="107"/>
      <c r="M1779" s="107"/>
      <c r="N1779" s="611" t="s">
        <v>1602</v>
      </c>
      <c r="O1779" s="611"/>
    </row>
    <row r="1780" spans="1:21" x14ac:dyDescent="0.2">
      <c r="A1780" s="440" t="s">
        <v>1603</v>
      </c>
      <c r="B1780" s="440"/>
      <c r="C1780" s="440"/>
      <c r="D1780" s="440"/>
      <c r="E1780" s="440"/>
      <c r="F1780" s="440"/>
      <c r="G1780" s="440"/>
      <c r="H1780" s="440"/>
      <c r="I1780" s="440"/>
      <c r="J1780" s="440"/>
      <c r="K1780" s="440"/>
      <c r="L1780" s="440"/>
      <c r="M1780" s="440"/>
      <c r="N1780" s="440"/>
      <c r="O1780" s="440"/>
    </row>
    <row r="1781" spans="1:21" x14ac:dyDescent="0.2">
      <c r="A1781" s="440" t="s">
        <v>1604</v>
      </c>
      <c r="B1781" s="440"/>
      <c r="C1781" s="440"/>
      <c r="D1781" s="440"/>
      <c r="E1781" s="440"/>
      <c r="F1781" s="440"/>
      <c r="G1781" s="440"/>
      <c r="H1781" s="440"/>
      <c r="I1781" s="440"/>
      <c r="J1781" s="440"/>
      <c r="K1781" s="440"/>
      <c r="L1781" s="440"/>
      <c r="M1781" s="440"/>
      <c r="N1781" s="440"/>
      <c r="O1781" s="440"/>
    </row>
    <row r="1782" spans="1:21" x14ac:dyDescent="0.2">
      <c r="A1782" s="106"/>
      <c r="C1782" s="106"/>
      <c r="D1782" s="106"/>
      <c r="F1782" s="106"/>
      <c r="G1782" s="106"/>
      <c r="H1782" s="107"/>
      <c r="I1782" s="107"/>
      <c r="J1782" s="107"/>
      <c r="K1782" s="107"/>
      <c r="L1782" s="107"/>
      <c r="M1782" s="107"/>
      <c r="N1782" s="107"/>
      <c r="O1782" s="107"/>
    </row>
    <row r="1783" spans="1:21" x14ac:dyDescent="0.2">
      <c r="A1783" s="64" t="s">
        <v>1</v>
      </c>
      <c r="B1783" s="64" t="s">
        <v>87</v>
      </c>
      <c r="C1783" s="524" t="s">
        <v>68</v>
      </c>
      <c r="D1783" s="525"/>
      <c r="E1783" s="524" t="s">
        <v>3</v>
      </c>
      <c r="F1783" s="525"/>
      <c r="G1783" s="64" t="s">
        <v>69</v>
      </c>
      <c r="H1783" s="526" t="s">
        <v>5</v>
      </c>
      <c r="I1783" s="527"/>
      <c r="J1783" s="526" t="s">
        <v>70</v>
      </c>
      <c r="K1783" s="527"/>
      <c r="L1783" s="13" t="s">
        <v>7</v>
      </c>
      <c r="M1783" s="526" t="s">
        <v>72</v>
      </c>
      <c r="N1783" s="528"/>
      <c r="O1783" s="527"/>
    </row>
    <row r="1784" spans="1:21" x14ac:dyDescent="0.2">
      <c r="A1784" s="12">
        <v>1</v>
      </c>
      <c r="B1784" s="108" t="s">
        <v>1605</v>
      </c>
      <c r="C1784" s="109">
        <v>4886</v>
      </c>
      <c r="D1784" s="110" t="s">
        <v>96</v>
      </c>
      <c r="E1784" s="109">
        <f>+C1784</f>
        <v>4886</v>
      </c>
      <c r="F1784" s="110" t="s">
        <v>96</v>
      </c>
      <c r="G1784" s="111" t="s">
        <v>762</v>
      </c>
      <c r="H1784" s="512" t="s">
        <v>1606</v>
      </c>
      <c r="I1784" s="513"/>
      <c r="J1784" s="512" t="s">
        <v>1606</v>
      </c>
      <c r="K1784" s="513"/>
      <c r="L1784" s="112" t="s">
        <v>1246</v>
      </c>
      <c r="M1784" s="514" t="s">
        <v>1607</v>
      </c>
      <c r="N1784" s="614"/>
      <c r="O1784" s="516"/>
    </row>
    <row r="1785" spans="1:21" x14ac:dyDescent="0.2">
      <c r="A1785" s="8"/>
      <c r="B1785" s="113"/>
      <c r="C1785" s="114"/>
      <c r="D1785" s="115"/>
      <c r="E1785" s="114"/>
      <c r="F1785" s="115"/>
      <c r="G1785" s="116"/>
      <c r="H1785" s="517"/>
      <c r="I1785" s="518"/>
      <c r="J1785" s="517"/>
      <c r="K1785" s="518"/>
      <c r="L1785" s="117" t="s">
        <v>1250</v>
      </c>
      <c r="M1785" s="118" t="s">
        <v>1251</v>
      </c>
      <c r="N1785" s="181" t="s">
        <v>1608</v>
      </c>
      <c r="O1785" s="120"/>
    </row>
    <row r="1786" spans="1:21" x14ac:dyDescent="0.2">
      <c r="A1786" s="8"/>
      <c r="B1786" s="113"/>
      <c r="C1786" s="114"/>
      <c r="D1786" s="115"/>
      <c r="E1786" s="114"/>
      <c r="F1786" s="115"/>
      <c r="G1786" s="116"/>
      <c r="H1786" s="517"/>
      <c r="I1786" s="518"/>
      <c r="J1786" s="517"/>
      <c r="K1786" s="518"/>
      <c r="L1786" s="117" t="s">
        <v>1253</v>
      </c>
      <c r="M1786" s="121"/>
      <c r="N1786" s="181"/>
      <c r="O1786" s="123"/>
    </row>
    <row r="1787" spans="1:21" x14ac:dyDescent="0.2">
      <c r="A1787" s="8"/>
      <c r="B1787" s="113"/>
      <c r="C1787" s="114"/>
      <c r="D1787" s="115"/>
      <c r="E1787" s="114"/>
      <c r="F1787" s="115"/>
      <c r="G1787" s="116"/>
      <c r="H1787" s="517" t="s">
        <v>95</v>
      </c>
      <c r="I1787" s="518"/>
      <c r="J1787" s="519" t="s">
        <v>13</v>
      </c>
      <c r="K1787" s="520"/>
      <c r="L1787" s="117" t="s">
        <v>866</v>
      </c>
      <c r="M1787" s="521" t="s">
        <v>1254</v>
      </c>
      <c r="N1787" s="613"/>
      <c r="O1787" s="523"/>
    </row>
    <row r="1788" spans="1:21" x14ac:dyDescent="0.2">
      <c r="A1788" s="7"/>
      <c r="B1788" s="124"/>
      <c r="C1788" s="125"/>
      <c r="D1788" s="126"/>
      <c r="E1788" s="125"/>
      <c r="F1788" s="126"/>
      <c r="G1788" s="127"/>
      <c r="H1788" s="128">
        <f>+C1784</f>
        <v>4886</v>
      </c>
      <c r="I1788" s="129" t="s">
        <v>96</v>
      </c>
      <c r="J1788" s="128">
        <f>+C1784</f>
        <v>4886</v>
      </c>
      <c r="K1788" s="129" t="s">
        <v>96</v>
      </c>
      <c r="L1788" s="130"/>
      <c r="M1788" s="131" t="s">
        <v>1255</v>
      </c>
      <c r="N1788" s="617" t="s">
        <v>1609</v>
      </c>
      <c r="O1788" s="618"/>
    </row>
    <row r="1789" spans="1:21" x14ac:dyDescent="0.2">
      <c r="A1789" s="12">
        <v>2</v>
      </c>
      <c r="B1789" s="108" t="s">
        <v>1605</v>
      </c>
      <c r="C1789" s="109">
        <v>4886</v>
      </c>
      <c r="D1789" s="110" t="s">
        <v>96</v>
      </c>
      <c r="E1789" s="109">
        <f>+C1789</f>
        <v>4886</v>
      </c>
      <c r="F1789" s="110" t="s">
        <v>96</v>
      </c>
      <c r="G1789" s="111" t="s">
        <v>762</v>
      </c>
      <c r="H1789" s="512" t="s">
        <v>1606</v>
      </c>
      <c r="I1789" s="513"/>
      <c r="J1789" s="512" t="s">
        <v>1606</v>
      </c>
      <c r="K1789" s="513"/>
      <c r="L1789" s="112" t="s">
        <v>1246</v>
      </c>
      <c r="M1789" s="514" t="s">
        <v>1607</v>
      </c>
      <c r="N1789" s="614"/>
      <c r="O1789" s="516"/>
    </row>
    <row r="1790" spans="1:21" x14ac:dyDescent="0.2">
      <c r="A1790" s="8"/>
      <c r="B1790" s="113"/>
      <c r="C1790" s="114"/>
      <c r="D1790" s="115"/>
      <c r="E1790" s="114"/>
      <c r="F1790" s="115"/>
      <c r="G1790" s="116"/>
      <c r="H1790" s="517"/>
      <c r="I1790" s="518"/>
      <c r="J1790" s="517"/>
      <c r="K1790" s="518"/>
      <c r="L1790" s="117" t="s">
        <v>1250</v>
      </c>
      <c r="M1790" s="118" t="s">
        <v>1251</v>
      </c>
      <c r="N1790" s="182" t="s">
        <v>1610</v>
      </c>
      <c r="O1790" s="120"/>
    </row>
    <row r="1791" spans="1:21" x14ac:dyDescent="0.2">
      <c r="A1791" s="8"/>
      <c r="B1791" s="113"/>
      <c r="C1791" s="114"/>
      <c r="D1791" s="115"/>
      <c r="E1791" s="114"/>
      <c r="F1791" s="115"/>
      <c r="G1791" s="116"/>
      <c r="H1791" s="517"/>
      <c r="I1791" s="518"/>
      <c r="J1791" s="517"/>
      <c r="K1791" s="518"/>
      <c r="L1791" s="117" t="s">
        <v>1253</v>
      </c>
      <c r="M1791" s="121"/>
      <c r="N1791" s="181"/>
      <c r="O1791" s="123"/>
    </row>
    <row r="1792" spans="1:21" x14ac:dyDescent="0.2">
      <c r="A1792" s="8"/>
      <c r="B1792" s="113"/>
      <c r="C1792" s="114"/>
      <c r="D1792" s="115"/>
      <c r="E1792" s="114"/>
      <c r="F1792" s="115"/>
      <c r="G1792" s="116"/>
      <c r="H1792" s="517" t="s">
        <v>95</v>
      </c>
      <c r="I1792" s="518"/>
      <c r="J1792" s="519" t="s">
        <v>13</v>
      </c>
      <c r="K1792" s="520"/>
      <c r="L1792" s="117" t="s">
        <v>866</v>
      </c>
      <c r="M1792" s="521" t="s">
        <v>1254</v>
      </c>
      <c r="N1792" s="613"/>
      <c r="O1792" s="523"/>
    </row>
    <row r="1793" spans="1:15" x14ac:dyDescent="0.2">
      <c r="A1793" s="7"/>
      <c r="B1793" s="124"/>
      <c r="C1793" s="125"/>
      <c r="D1793" s="126"/>
      <c r="E1793" s="125"/>
      <c r="F1793" s="126"/>
      <c r="G1793" s="127"/>
      <c r="H1793" s="128">
        <f>+C1789</f>
        <v>4886</v>
      </c>
      <c r="I1793" s="129" t="s">
        <v>96</v>
      </c>
      <c r="J1793" s="128">
        <f>+C1789</f>
        <v>4886</v>
      </c>
      <c r="K1793" s="129" t="s">
        <v>96</v>
      </c>
      <c r="L1793" s="130"/>
      <c r="M1793" s="131" t="s">
        <v>1300</v>
      </c>
      <c r="N1793" s="615">
        <f>$N$10</f>
        <v>0</v>
      </c>
      <c r="O1793" s="616"/>
    </row>
    <row r="1794" spans="1:15" x14ac:dyDescent="0.2">
      <c r="A1794" s="12">
        <v>3</v>
      </c>
      <c r="B1794" s="108" t="s">
        <v>1611</v>
      </c>
      <c r="C1794" s="109">
        <v>689.7</v>
      </c>
      <c r="D1794" s="110" t="s">
        <v>96</v>
      </c>
      <c r="E1794" s="109">
        <f>+C1794</f>
        <v>689.7</v>
      </c>
      <c r="F1794" s="110" t="s">
        <v>96</v>
      </c>
      <c r="G1794" s="111" t="s">
        <v>762</v>
      </c>
      <c r="H1794" s="512" t="s">
        <v>1606</v>
      </c>
      <c r="I1794" s="513"/>
      <c r="J1794" s="512" t="s">
        <v>1606</v>
      </c>
      <c r="K1794" s="513"/>
      <c r="L1794" s="112" t="s">
        <v>1246</v>
      </c>
      <c r="M1794" s="514" t="s">
        <v>1607</v>
      </c>
      <c r="N1794" s="614"/>
      <c r="O1794" s="516"/>
    </row>
    <row r="1795" spans="1:15" x14ac:dyDescent="0.2">
      <c r="A1795" s="8"/>
      <c r="B1795" s="113"/>
      <c r="C1795" s="114"/>
      <c r="D1795" s="115"/>
      <c r="E1795" s="114"/>
      <c r="F1795" s="115"/>
      <c r="G1795" s="116"/>
      <c r="H1795" s="517"/>
      <c r="I1795" s="518"/>
      <c r="J1795" s="517"/>
      <c r="K1795" s="518"/>
      <c r="L1795" s="117" t="s">
        <v>1250</v>
      </c>
      <c r="M1795" s="118" t="s">
        <v>1251</v>
      </c>
      <c r="N1795" s="182" t="s">
        <v>1612</v>
      </c>
      <c r="O1795" s="120"/>
    </row>
    <row r="1796" spans="1:15" x14ac:dyDescent="0.2">
      <c r="A1796" s="8"/>
      <c r="B1796" s="113"/>
      <c r="C1796" s="114"/>
      <c r="D1796" s="115"/>
      <c r="E1796" s="114"/>
      <c r="F1796" s="115"/>
      <c r="G1796" s="116"/>
      <c r="H1796" s="517"/>
      <c r="I1796" s="518"/>
      <c r="J1796" s="517"/>
      <c r="K1796" s="518"/>
      <c r="L1796" s="117" t="s">
        <v>1253</v>
      </c>
      <c r="M1796" s="121"/>
      <c r="N1796" s="181"/>
      <c r="O1796" s="123"/>
    </row>
    <row r="1797" spans="1:15" x14ac:dyDescent="0.2">
      <c r="A1797" s="8"/>
      <c r="B1797" s="113"/>
      <c r="C1797" s="114"/>
      <c r="D1797" s="115"/>
      <c r="E1797" s="114"/>
      <c r="F1797" s="115"/>
      <c r="G1797" s="116"/>
      <c r="H1797" s="517" t="s">
        <v>95</v>
      </c>
      <c r="I1797" s="518"/>
      <c r="J1797" s="519" t="s">
        <v>13</v>
      </c>
      <c r="K1797" s="520"/>
      <c r="L1797" s="117" t="s">
        <v>866</v>
      </c>
      <c r="M1797" s="521" t="s">
        <v>1254</v>
      </c>
      <c r="N1797" s="613"/>
      <c r="O1797" s="523"/>
    </row>
    <row r="1798" spans="1:15" x14ac:dyDescent="0.2">
      <c r="A1798" s="7"/>
      <c r="B1798" s="124"/>
      <c r="C1798" s="125"/>
      <c r="D1798" s="126"/>
      <c r="E1798" s="125"/>
      <c r="F1798" s="126"/>
      <c r="G1798" s="127"/>
      <c r="H1798" s="128">
        <f>+C1794</f>
        <v>689.7</v>
      </c>
      <c r="I1798" s="129" t="s">
        <v>96</v>
      </c>
      <c r="J1798" s="128">
        <f>+C1794</f>
        <v>689.7</v>
      </c>
      <c r="K1798" s="129" t="s">
        <v>96</v>
      </c>
      <c r="L1798" s="130"/>
      <c r="M1798" s="131" t="s">
        <v>1255</v>
      </c>
      <c r="N1798" s="615">
        <f>$N$10</f>
        <v>0</v>
      </c>
      <c r="O1798" s="616"/>
    </row>
    <row r="1799" spans="1:15" x14ac:dyDescent="0.2">
      <c r="A1799" s="12">
        <v>4</v>
      </c>
      <c r="B1799" s="113" t="s">
        <v>1611</v>
      </c>
      <c r="C1799" s="183">
        <v>689.7</v>
      </c>
      <c r="D1799" s="110" t="s">
        <v>96</v>
      </c>
      <c r="E1799" s="109">
        <f>+C1799</f>
        <v>689.7</v>
      </c>
      <c r="F1799" s="110" t="s">
        <v>96</v>
      </c>
      <c r="G1799" s="111" t="s">
        <v>762</v>
      </c>
      <c r="H1799" s="512" t="s">
        <v>1606</v>
      </c>
      <c r="I1799" s="513"/>
      <c r="J1799" s="512" t="s">
        <v>1606</v>
      </c>
      <c r="K1799" s="513"/>
      <c r="L1799" s="112" t="s">
        <v>1246</v>
      </c>
      <c r="M1799" s="514" t="s">
        <v>1607</v>
      </c>
      <c r="N1799" s="614"/>
      <c r="O1799" s="516"/>
    </row>
    <row r="1800" spans="1:15" x14ac:dyDescent="0.2">
      <c r="A1800" s="8"/>
      <c r="B1800" s="113"/>
      <c r="C1800" s="184"/>
      <c r="D1800" s="115"/>
      <c r="E1800" s="114"/>
      <c r="F1800" s="115"/>
      <c r="G1800" s="116"/>
      <c r="H1800" s="517"/>
      <c r="I1800" s="518"/>
      <c r="J1800" s="517"/>
      <c r="K1800" s="518"/>
      <c r="L1800" s="117" t="s">
        <v>1250</v>
      </c>
      <c r="M1800" s="118" t="s">
        <v>1251</v>
      </c>
      <c r="N1800" s="182" t="s">
        <v>1613</v>
      </c>
      <c r="O1800" s="120"/>
    </row>
    <row r="1801" spans="1:15" x14ac:dyDescent="0.2">
      <c r="A1801" s="8"/>
      <c r="B1801" s="113"/>
      <c r="C1801" s="184"/>
      <c r="D1801" s="115"/>
      <c r="E1801" s="114"/>
      <c r="F1801" s="115"/>
      <c r="G1801" s="116"/>
      <c r="H1801" s="517"/>
      <c r="I1801" s="518"/>
      <c r="J1801" s="517"/>
      <c r="K1801" s="518"/>
      <c r="L1801" s="117" t="s">
        <v>1253</v>
      </c>
      <c r="M1801" s="121"/>
      <c r="N1801" s="181"/>
      <c r="O1801" s="123"/>
    </row>
    <row r="1802" spans="1:15" x14ac:dyDescent="0.2">
      <c r="A1802" s="8"/>
      <c r="B1802" s="113"/>
      <c r="C1802" s="184"/>
      <c r="D1802" s="115"/>
      <c r="E1802" s="114"/>
      <c r="F1802" s="115"/>
      <c r="G1802" s="116"/>
      <c r="H1802" s="517" t="s">
        <v>95</v>
      </c>
      <c r="I1802" s="518"/>
      <c r="J1802" s="519" t="s">
        <v>13</v>
      </c>
      <c r="K1802" s="520"/>
      <c r="L1802" s="117" t="s">
        <v>866</v>
      </c>
      <c r="M1802" s="521" t="s">
        <v>1254</v>
      </c>
      <c r="N1802" s="613"/>
      <c r="O1802" s="523"/>
    </row>
    <row r="1803" spans="1:15" x14ac:dyDescent="0.2">
      <c r="A1803" s="7"/>
      <c r="B1803" s="124"/>
      <c r="C1803" s="174"/>
      <c r="D1803" s="126"/>
      <c r="E1803" s="125"/>
      <c r="F1803" s="126"/>
      <c r="G1803" s="127"/>
      <c r="H1803" s="128">
        <f>+C1799</f>
        <v>689.7</v>
      </c>
      <c r="I1803" s="129" t="s">
        <v>96</v>
      </c>
      <c r="J1803" s="128">
        <f>+C1799</f>
        <v>689.7</v>
      </c>
      <c r="K1803" s="129" t="s">
        <v>96</v>
      </c>
      <c r="L1803" s="130"/>
      <c r="M1803" s="131" t="s">
        <v>1255</v>
      </c>
      <c r="N1803" s="615">
        <f>$N$10</f>
        <v>0</v>
      </c>
      <c r="O1803" s="616"/>
    </row>
    <row r="1804" spans="1:15" x14ac:dyDescent="0.2">
      <c r="A1804" s="12">
        <v>5</v>
      </c>
      <c r="B1804" s="113" t="s">
        <v>99</v>
      </c>
      <c r="C1804" s="109">
        <v>2000</v>
      </c>
      <c r="D1804" s="110" t="s">
        <v>96</v>
      </c>
      <c r="E1804" s="109">
        <f>+C1804</f>
        <v>2000</v>
      </c>
      <c r="F1804" s="110" t="s">
        <v>96</v>
      </c>
      <c r="G1804" s="111" t="s">
        <v>762</v>
      </c>
      <c r="H1804" s="512" t="s">
        <v>1614</v>
      </c>
      <c r="I1804" s="513"/>
      <c r="J1804" s="512" t="s">
        <v>1614</v>
      </c>
      <c r="K1804" s="513"/>
      <c r="L1804" s="112" t="s">
        <v>1246</v>
      </c>
      <c r="M1804" s="514" t="s">
        <v>1607</v>
      </c>
      <c r="N1804" s="614"/>
      <c r="O1804" s="516"/>
    </row>
    <row r="1805" spans="1:15" x14ac:dyDescent="0.2">
      <c r="A1805" s="8"/>
      <c r="B1805" s="113"/>
      <c r="C1805" s="114"/>
      <c r="D1805" s="115"/>
      <c r="E1805" s="114"/>
      <c r="F1805" s="115"/>
      <c r="G1805" s="116"/>
      <c r="H1805" s="517"/>
      <c r="I1805" s="518"/>
      <c r="J1805" s="517"/>
      <c r="K1805" s="518"/>
      <c r="L1805" s="117" t="s">
        <v>1250</v>
      </c>
      <c r="M1805" s="118" t="s">
        <v>1251</v>
      </c>
      <c r="N1805" s="182" t="s">
        <v>1615</v>
      </c>
      <c r="O1805" s="120"/>
    </row>
    <row r="1806" spans="1:15" x14ac:dyDescent="0.2">
      <c r="A1806" s="8"/>
      <c r="B1806" s="113"/>
      <c r="C1806" s="114"/>
      <c r="D1806" s="115"/>
      <c r="E1806" s="114"/>
      <c r="F1806" s="115"/>
      <c r="G1806" s="116"/>
      <c r="H1806" s="517"/>
      <c r="I1806" s="518"/>
      <c r="J1806" s="517"/>
      <c r="K1806" s="518"/>
      <c r="L1806" s="117" t="s">
        <v>1253</v>
      </c>
      <c r="M1806" s="121"/>
      <c r="N1806" s="181"/>
      <c r="O1806" s="123"/>
    </row>
    <row r="1807" spans="1:15" x14ac:dyDescent="0.2">
      <c r="A1807" s="8"/>
      <c r="B1807" s="113"/>
      <c r="C1807" s="114"/>
      <c r="D1807" s="115"/>
      <c r="E1807" s="114"/>
      <c r="F1807" s="115"/>
      <c r="G1807" s="116"/>
      <c r="H1807" s="517" t="s">
        <v>95</v>
      </c>
      <c r="I1807" s="518"/>
      <c r="J1807" s="519" t="s">
        <v>13</v>
      </c>
      <c r="K1807" s="520"/>
      <c r="L1807" s="117" t="s">
        <v>866</v>
      </c>
      <c r="M1807" s="521" t="s">
        <v>1254</v>
      </c>
      <c r="N1807" s="613"/>
      <c r="O1807" s="523"/>
    </row>
    <row r="1808" spans="1:15" x14ac:dyDescent="0.2">
      <c r="A1808" s="7"/>
      <c r="B1808" s="124"/>
      <c r="C1808" s="125"/>
      <c r="D1808" s="126"/>
      <c r="E1808" s="125"/>
      <c r="F1808" s="126"/>
      <c r="G1808" s="127"/>
      <c r="H1808" s="128">
        <f>+C1804</f>
        <v>2000</v>
      </c>
      <c r="I1808" s="129" t="s">
        <v>96</v>
      </c>
      <c r="J1808" s="128">
        <f>+C1804</f>
        <v>2000</v>
      </c>
      <c r="K1808" s="129" t="s">
        <v>96</v>
      </c>
      <c r="L1808" s="130"/>
      <c r="M1808" s="131" t="s">
        <v>1259</v>
      </c>
      <c r="N1808" s="615">
        <f>$N$10</f>
        <v>0</v>
      </c>
      <c r="O1808" s="616"/>
    </row>
    <row r="1809" spans="1:15" x14ac:dyDescent="0.2">
      <c r="A1809" s="12">
        <v>6</v>
      </c>
      <c r="B1809" s="113" t="s">
        <v>99</v>
      </c>
      <c r="C1809" s="183">
        <v>95</v>
      </c>
      <c r="D1809" s="110" t="s">
        <v>96</v>
      </c>
      <c r="E1809" s="109">
        <f>+C1809</f>
        <v>95</v>
      </c>
      <c r="F1809" s="110" t="s">
        <v>96</v>
      </c>
      <c r="G1809" s="111" t="s">
        <v>762</v>
      </c>
      <c r="H1809" s="512" t="s">
        <v>1616</v>
      </c>
      <c r="I1809" s="513"/>
      <c r="J1809" s="512" t="s">
        <v>1616</v>
      </c>
      <c r="K1809" s="513"/>
      <c r="L1809" s="112" t="s">
        <v>1246</v>
      </c>
      <c r="M1809" s="514" t="s">
        <v>1607</v>
      </c>
      <c r="N1809" s="614"/>
      <c r="O1809" s="516"/>
    </row>
    <row r="1810" spans="1:15" x14ac:dyDescent="0.2">
      <c r="A1810" s="8"/>
      <c r="B1810" s="113"/>
      <c r="C1810" s="184"/>
      <c r="D1810" s="115"/>
      <c r="E1810" s="114"/>
      <c r="F1810" s="115"/>
      <c r="G1810" s="116"/>
      <c r="H1810" s="517"/>
      <c r="I1810" s="518"/>
      <c r="J1810" s="517"/>
      <c r="K1810" s="518"/>
      <c r="L1810" s="117" t="s">
        <v>1250</v>
      </c>
      <c r="M1810" s="118" t="s">
        <v>1251</v>
      </c>
      <c r="N1810" s="182" t="s">
        <v>1617</v>
      </c>
      <c r="O1810" s="120"/>
    </row>
    <row r="1811" spans="1:15" x14ac:dyDescent="0.2">
      <c r="A1811" s="8"/>
      <c r="B1811" s="113"/>
      <c r="C1811" s="184"/>
      <c r="D1811" s="115"/>
      <c r="E1811" s="114"/>
      <c r="F1811" s="115"/>
      <c r="G1811" s="116"/>
      <c r="H1811" s="517"/>
      <c r="I1811" s="518"/>
      <c r="J1811" s="517"/>
      <c r="K1811" s="518"/>
      <c r="L1811" s="117" t="s">
        <v>1253</v>
      </c>
      <c r="M1811" s="121"/>
      <c r="N1811" s="181"/>
      <c r="O1811" s="123"/>
    </row>
    <row r="1812" spans="1:15" x14ac:dyDescent="0.2">
      <c r="A1812" s="8"/>
      <c r="B1812" s="113"/>
      <c r="C1812" s="184"/>
      <c r="D1812" s="115"/>
      <c r="E1812" s="114"/>
      <c r="F1812" s="115"/>
      <c r="G1812" s="116"/>
      <c r="H1812" s="517" t="s">
        <v>95</v>
      </c>
      <c r="I1812" s="518"/>
      <c r="J1812" s="519" t="s">
        <v>13</v>
      </c>
      <c r="K1812" s="520"/>
      <c r="L1812" s="117" t="s">
        <v>866</v>
      </c>
      <c r="M1812" s="521" t="s">
        <v>1254</v>
      </c>
      <c r="N1812" s="613"/>
      <c r="O1812" s="523"/>
    </row>
    <row r="1813" spans="1:15" x14ac:dyDescent="0.2">
      <c r="A1813" s="7"/>
      <c r="B1813" s="124"/>
      <c r="C1813" s="174"/>
      <c r="D1813" s="126"/>
      <c r="E1813" s="125"/>
      <c r="F1813" s="126"/>
      <c r="G1813" s="127"/>
      <c r="H1813" s="128">
        <f>+C1809</f>
        <v>95</v>
      </c>
      <c r="I1813" s="129" t="s">
        <v>96</v>
      </c>
      <c r="J1813" s="128">
        <f>+C1809</f>
        <v>95</v>
      </c>
      <c r="K1813" s="129" t="s">
        <v>96</v>
      </c>
      <c r="L1813" s="130"/>
      <c r="M1813" s="131" t="s">
        <v>1255</v>
      </c>
      <c r="N1813" s="615">
        <f>$N$10</f>
        <v>0</v>
      </c>
      <c r="O1813" s="616"/>
    </row>
    <row r="1814" spans="1:15" x14ac:dyDescent="0.2">
      <c r="A1814" s="12">
        <v>7</v>
      </c>
      <c r="B1814" s="113" t="s">
        <v>99</v>
      </c>
      <c r="C1814" s="109">
        <v>845</v>
      </c>
      <c r="D1814" s="110" t="s">
        <v>96</v>
      </c>
      <c r="E1814" s="109">
        <f>+C1814</f>
        <v>845</v>
      </c>
      <c r="F1814" s="110" t="s">
        <v>96</v>
      </c>
      <c r="G1814" s="111" t="s">
        <v>762</v>
      </c>
      <c r="H1814" s="512" t="s">
        <v>1618</v>
      </c>
      <c r="I1814" s="513"/>
      <c r="J1814" s="512" t="s">
        <v>1618</v>
      </c>
      <c r="K1814" s="513"/>
      <c r="L1814" s="112" t="s">
        <v>1246</v>
      </c>
      <c r="M1814" s="514" t="s">
        <v>1607</v>
      </c>
      <c r="N1814" s="614"/>
      <c r="O1814" s="516"/>
    </row>
    <row r="1815" spans="1:15" x14ac:dyDescent="0.2">
      <c r="A1815" s="8"/>
      <c r="B1815" s="113"/>
      <c r="C1815" s="114"/>
      <c r="D1815" s="115"/>
      <c r="E1815" s="114"/>
      <c r="F1815" s="115"/>
      <c r="G1815" s="116"/>
      <c r="H1815" s="517"/>
      <c r="I1815" s="518"/>
      <c r="J1815" s="517"/>
      <c r="K1815" s="518"/>
      <c r="L1815" s="117" t="s">
        <v>1250</v>
      </c>
      <c r="M1815" s="118" t="s">
        <v>1251</v>
      </c>
      <c r="N1815" s="182" t="s">
        <v>1619</v>
      </c>
      <c r="O1815" s="120"/>
    </row>
    <row r="1816" spans="1:15" x14ac:dyDescent="0.2">
      <c r="A1816" s="8"/>
      <c r="B1816" s="113"/>
      <c r="C1816" s="114"/>
      <c r="D1816" s="115"/>
      <c r="E1816" s="114"/>
      <c r="F1816" s="115"/>
      <c r="G1816" s="116"/>
      <c r="H1816" s="517"/>
      <c r="I1816" s="518"/>
      <c r="J1816" s="517"/>
      <c r="K1816" s="518"/>
      <c r="L1816" s="117" t="s">
        <v>1253</v>
      </c>
      <c r="M1816" s="121"/>
      <c r="N1816" s="181"/>
      <c r="O1816" s="123"/>
    </row>
    <row r="1817" spans="1:15" x14ac:dyDescent="0.2">
      <c r="A1817" s="8"/>
      <c r="B1817" s="113"/>
      <c r="C1817" s="114"/>
      <c r="D1817" s="115"/>
      <c r="E1817" s="114"/>
      <c r="F1817" s="115"/>
      <c r="G1817" s="116"/>
      <c r="H1817" s="517" t="s">
        <v>95</v>
      </c>
      <c r="I1817" s="518"/>
      <c r="J1817" s="519" t="s">
        <v>13</v>
      </c>
      <c r="K1817" s="520"/>
      <c r="L1817" s="117" t="s">
        <v>866</v>
      </c>
      <c r="M1817" s="521" t="s">
        <v>1254</v>
      </c>
      <c r="N1817" s="613"/>
      <c r="O1817" s="523"/>
    </row>
    <row r="1818" spans="1:15" x14ac:dyDescent="0.2">
      <c r="A1818" s="7"/>
      <c r="B1818" s="124"/>
      <c r="C1818" s="125"/>
      <c r="D1818" s="126"/>
      <c r="E1818" s="125"/>
      <c r="F1818" s="126"/>
      <c r="G1818" s="127"/>
      <c r="H1818" s="128">
        <f>+C1814</f>
        <v>845</v>
      </c>
      <c r="I1818" s="129" t="s">
        <v>96</v>
      </c>
      <c r="J1818" s="128">
        <f>+C1814</f>
        <v>845</v>
      </c>
      <c r="K1818" s="129" t="s">
        <v>96</v>
      </c>
      <c r="L1818" s="130"/>
      <c r="M1818" s="131" t="s">
        <v>1620</v>
      </c>
      <c r="N1818" s="615">
        <f>$N$10</f>
        <v>0</v>
      </c>
      <c r="O1818" s="616"/>
    </row>
    <row r="1819" spans="1:15" x14ac:dyDescent="0.2">
      <c r="A1819" s="12">
        <v>8</v>
      </c>
      <c r="B1819" s="113" t="s">
        <v>99</v>
      </c>
      <c r="C1819" s="109">
        <v>900</v>
      </c>
      <c r="D1819" s="110" t="s">
        <v>96</v>
      </c>
      <c r="E1819" s="109">
        <f>+C1819</f>
        <v>900</v>
      </c>
      <c r="F1819" s="110" t="s">
        <v>96</v>
      </c>
      <c r="G1819" s="111" t="s">
        <v>762</v>
      </c>
      <c r="H1819" s="512" t="s">
        <v>1618</v>
      </c>
      <c r="I1819" s="513"/>
      <c r="J1819" s="512" t="s">
        <v>1618</v>
      </c>
      <c r="K1819" s="513"/>
      <c r="L1819" s="112" t="s">
        <v>1246</v>
      </c>
      <c r="M1819" s="514" t="s">
        <v>1607</v>
      </c>
      <c r="N1819" s="614"/>
      <c r="O1819" s="516"/>
    </row>
    <row r="1820" spans="1:15" x14ac:dyDescent="0.2">
      <c r="A1820" s="8"/>
      <c r="B1820" s="113"/>
      <c r="C1820" s="114"/>
      <c r="D1820" s="115"/>
      <c r="E1820" s="114"/>
      <c r="F1820" s="115"/>
      <c r="G1820" s="116"/>
      <c r="H1820" s="517"/>
      <c r="I1820" s="518"/>
      <c r="J1820" s="517"/>
      <c r="K1820" s="518"/>
      <c r="L1820" s="117" t="s">
        <v>1250</v>
      </c>
      <c r="M1820" s="118" t="s">
        <v>1251</v>
      </c>
      <c r="N1820" s="182" t="s">
        <v>1621</v>
      </c>
      <c r="O1820" s="120"/>
    </row>
    <row r="1821" spans="1:15" x14ac:dyDescent="0.2">
      <c r="A1821" s="8"/>
      <c r="B1821" s="113"/>
      <c r="C1821" s="114"/>
      <c r="D1821" s="115"/>
      <c r="E1821" s="114"/>
      <c r="F1821" s="115"/>
      <c r="G1821" s="116"/>
      <c r="H1821" s="517"/>
      <c r="I1821" s="518"/>
      <c r="J1821" s="517"/>
      <c r="K1821" s="518"/>
      <c r="L1821" s="117" t="s">
        <v>1253</v>
      </c>
      <c r="M1821" s="121"/>
      <c r="N1821" s="181"/>
      <c r="O1821" s="123"/>
    </row>
    <row r="1822" spans="1:15" x14ac:dyDescent="0.2">
      <c r="A1822" s="8"/>
      <c r="B1822" s="113"/>
      <c r="C1822" s="114"/>
      <c r="D1822" s="115"/>
      <c r="E1822" s="114"/>
      <c r="F1822" s="115"/>
      <c r="G1822" s="116"/>
      <c r="H1822" s="517" t="s">
        <v>95</v>
      </c>
      <c r="I1822" s="518"/>
      <c r="J1822" s="519" t="s">
        <v>13</v>
      </c>
      <c r="K1822" s="520"/>
      <c r="L1822" s="117" t="s">
        <v>866</v>
      </c>
      <c r="M1822" s="521" t="s">
        <v>1254</v>
      </c>
      <c r="N1822" s="613"/>
      <c r="O1822" s="523"/>
    </row>
    <row r="1823" spans="1:15" x14ac:dyDescent="0.2">
      <c r="A1823" s="7"/>
      <c r="B1823" s="124"/>
      <c r="C1823" s="125"/>
      <c r="D1823" s="126"/>
      <c r="E1823" s="125"/>
      <c r="F1823" s="126"/>
      <c r="G1823" s="127"/>
      <c r="H1823" s="128">
        <f>+C1819</f>
        <v>900</v>
      </c>
      <c r="I1823" s="129" t="s">
        <v>96</v>
      </c>
      <c r="J1823" s="128">
        <f>+C1819</f>
        <v>900</v>
      </c>
      <c r="K1823" s="129" t="s">
        <v>96</v>
      </c>
      <c r="L1823" s="130"/>
      <c r="M1823" s="131" t="s">
        <v>1262</v>
      </c>
      <c r="N1823" s="615">
        <f>$N$10</f>
        <v>0</v>
      </c>
      <c r="O1823" s="616"/>
    </row>
    <row r="1824" spans="1:15" x14ac:dyDescent="0.2">
      <c r="A1824" s="12">
        <v>9</v>
      </c>
      <c r="B1824" s="108" t="s">
        <v>1280</v>
      </c>
      <c r="C1824" s="109">
        <v>6300</v>
      </c>
      <c r="D1824" s="110" t="s">
        <v>96</v>
      </c>
      <c r="E1824" s="109">
        <f>+C1824</f>
        <v>6300</v>
      </c>
      <c r="F1824" s="110" t="s">
        <v>96</v>
      </c>
      <c r="G1824" s="111" t="s">
        <v>762</v>
      </c>
      <c r="H1824" s="512" t="s">
        <v>1622</v>
      </c>
      <c r="I1824" s="513"/>
      <c r="J1824" s="512" t="s">
        <v>1622</v>
      </c>
      <c r="K1824" s="513"/>
      <c r="L1824" s="112" t="s">
        <v>1246</v>
      </c>
      <c r="M1824" s="514" t="s">
        <v>1607</v>
      </c>
      <c r="N1824" s="614"/>
      <c r="O1824" s="516"/>
    </row>
    <row r="1825" spans="1:15" x14ac:dyDescent="0.2">
      <c r="A1825" s="8"/>
      <c r="B1825" s="113"/>
      <c r="C1825" s="114"/>
      <c r="D1825" s="115"/>
      <c r="E1825" s="114"/>
      <c r="F1825" s="115"/>
      <c r="G1825" s="116"/>
      <c r="H1825" s="517"/>
      <c r="I1825" s="518"/>
      <c r="J1825" s="517"/>
      <c r="K1825" s="518"/>
      <c r="L1825" s="117" t="s">
        <v>1250</v>
      </c>
      <c r="M1825" s="118" t="s">
        <v>1251</v>
      </c>
      <c r="N1825" s="182" t="s">
        <v>1623</v>
      </c>
      <c r="O1825" s="120"/>
    </row>
    <row r="1826" spans="1:15" x14ac:dyDescent="0.2">
      <c r="A1826" s="8"/>
      <c r="B1826" s="113"/>
      <c r="C1826" s="114"/>
      <c r="D1826" s="115"/>
      <c r="E1826" s="114"/>
      <c r="F1826" s="115"/>
      <c r="G1826" s="116"/>
      <c r="H1826" s="517"/>
      <c r="I1826" s="518"/>
      <c r="J1826" s="517"/>
      <c r="K1826" s="518"/>
      <c r="L1826" s="117" t="s">
        <v>1253</v>
      </c>
      <c r="M1826" s="121"/>
      <c r="N1826" s="181"/>
      <c r="O1826" s="123"/>
    </row>
    <row r="1827" spans="1:15" x14ac:dyDescent="0.2">
      <c r="A1827" s="8"/>
      <c r="B1827" s="113"/>
      <c r="C1827" s="114"/>
      <c r="D1827" s="115"/>
      <c r="E1827" s="114"/>
      <c r="F1827" s="115"/>
      <c r="G1827" s="116"/>
      <c r="H1827" s="517" t="s">
        <v>95</v>
      </c>
      <c r="I1827" s="518"/>
      <c r="J1827" s="519" t="s">
        <v>13</v>
      </c>
      <c r="K1827" s="520"/>
      <c r="L1827" s="117" t="s">
        <v>866</v>
      </c>
      <c r="M1827" s="521" t="s">
        <v>1254</v>
      </c>
      <c r="N1827" s="613"/>
      <c r="O1827" s="523"/>
    </row>
    <row r="1828" spans="1:15" x14ac:dyDescent="0.2">
      <c r="A1828" s="7"/>
      <c r="B1828" s="124"/>
      <c r="C1828" s="125"/>
      <c r="D1828" s="126"/>
      <c r="E1828" s="125"/>
      <c r="F1828" s="126"/>
      <c r="G1828" s="127"/>
      <c r="H1828" s="128">
        <f>+C1824</f>
        <v>6300</v>
      </c>
      <c r="I1828" s="129" t="s">
        <v>96</v>
      </c>
      <c r="J1828" s="128">
        <f>+C1824</f>
        <v>6300</v>
      </c>
      <c r="K1828" s="129" t="s">
        <v>96</v>
      </c>
      <c r="L1828" s="130"/>
      <c r="M1828" s="131" t="s">
        <v>1261</v>
      </c>
      <c r="N1828" s="615">
        <f>$N$10</f>
        <v>0</v>
      </c>
      <c r="O1828" s="616"/>
    </row>
    <row r="1829" spans="1:15" x14ac:dyDescent="0.2">
      <c r="A1829" s="12">
        <v>10</v>
      </c>
      <c r="B1829" s="113" t="s">
        <v>1624</v>
      </c>
      <c r="C1829" s="109">
        <v>1050</v>
      </c>
      <c r="D1829" s="110" t="s">
        <v>96</v>
      </c>
      <c r="E1829" s="109">
        <f>+C1829</f>
        <v>1050</v>
      </c>
      <c r="F1829" s="110" t="s">
        <v>96</v>
      </c>
      <c r="G1829" s="111" t="s">
        <v>762</v>
      </c>
      <c r="H1829" s="512" t="s">
        <v>1606</v>
      </c>
      <c r="I1829" s="513"/>
      <c r="J1829" s="512" t="s">
        <v>1606</v>
      </c>
      <c r="K1829" s="513"/>
      <c r="L1829" s="112" t="s">
        <v>1246</v>
      </c>
      <c r="M1829" s="514" t="s">
        <v>1607</v>
      </c>
      <c r="N1829" s="614"/>
      <c r="O1829" s="516"/>
    </row>
    <row r="1830" spans="1:15" x14ac:dyDescent="0.2">
      <c r="A1830" s="8"/>
      <c r="B1830" s="113"/>
      <c r="C1830" s="114"/>
      <c r="D1830" s="115"/>
      <c r="E1830" s="114"/>
      <c r="F1830" s="115"/>
      <c r="G1830" s="116"/>
      <c r="H1830" s="517"/>
      <c r="I1830" s="518"/>
      <c r="J1830" s="517"/>
      <c r="K1830" s="518"/>
      <c r="L1830" s="117" t="s">
        <v>1250</v>
      </c>
      <c r="M1830" s="118" t="s">
        <v>1251</v>
      </c>
      <c r="N1830" s="182" t="s">
        <v>1625</v>
      </c>
      <c r="O1830" s="120"/>
    </row>
    <row r="1831" spans="1:15" x14ac:dyDescent="0.2">
      <c r="A1831" s="8"/>
      <c r="B1831" s="113"/>
      <c r="C1831" s="114"/>
      <c r="D1831" s="115"/>
      <c r="E1831" s="114"/>
      <c r="F1831" s="115"/>
      <c r="G1831" s="116"/>
      <c r="H1831" s="517"/>
      <c r="I1831" s="518"/>
      <c r="J1831" s="517"/>
      <c r="K1831" s="518"/>
      <c r="L1831" s="117" t="s">
        <v>1253</v>
      </c>
      <c r="M1831" s="121"/>
      <c r="N1831" s="181"/>
      <c r="O1831" s="123"/>
    </row>
    <row r="1832" spans="1:15" x14ac:dyDescent="0.2">
      <c r="A1832" s="8"/>
      <c r="B1832" s="113"/>
      <c r="C1832" s="114"/>
      <c r="D1832" s="115"/>
      <c r="E1832" s="114"/>
      <c r="F1832" s="115"/>
      <c r="G1832" s="116"/>
      <c r="H1832" s="517" t="s">
        <v>95</v>
      </c>
      <c r="I1832" s="518"/>
      <c r="J1832" s="519" t="s">
        <v>13</v>
      </c>
      <c r="K1832" s="520"/>
      <c r="L1832" s="117" t="s">
        <v>866</v>
      </c>
      <c r="M1832" s="521" t="s">
        <v>1254</v>
      </c>
      <c r="N1832" s="613"/>
      <c r="O1832" s="523"/>
    </row>
    <row r="1833" spans="1:15" x14ac:dyDescent="0.2">
      <c r="A1833" s="7"/>
      <c r="B1833" s="124"/>
      <c r="C1833" s="125"/>
      <c r="D1833" s="126"/>
      <c r="E1833" s="125"/>
      <c r="F1833" s="126"/>
      <c r="G1833" s="127"/>
      <c r="H1833" s="128">
        <f>+C1829</f>
        <v>1050</v>
      </c>
      <c r="I1833" s="129" t="s">
        <v>96</v>
      </c>
      <c r="J1833" s="128">
        <f>+C1829</f>
        <v>1050</v>
      </c>
      <c r="K1833" s="129" t="s">
        <v>96</v>
      </c>
      <c r="L1833" s="130"/>
      <c r="M1833" s="131" t="s">
        <v>1300</v>
      </c>
      <c r="N1833" s="615">
        <f>$N$10</f>
        <v>0</v>
      </c>
      <c r="O1833" s="616"/>
    </row>
    <row r="1834" spans="1:15" x14ac:dyDescent="0.2">
      <c r="A1834" s="12">
        <v>11</v>
      </c>
      <c r="B1834" s="108" t="s">
        <v>1624</v>
      </c>
      <c r="C1834" s="109">
        <v>120</v>
      </c>
      <c r="D1834" s="110" t="s">
        <v>96</v>
      </c>
      <c r="E1834" s="109">
        <f>+C1834</f>
        <v>120</v>
      </c>
      <c r="F1834" s="110" t="s">
        <v>96</v>
      </c>
      <c r="G1834" s="111" t="s">
        <v>762</v>
      </c>
      <c r="H1834" s="512" t="s">
        <v>1606</v>
      </c>
      <c r="I1834" s="513"/>
      <c r="J1834" s="512" t="s">
        <v>1606</v>
      </c>
      <c r="K1834" s="513"/>
      <c r="L1834" s="112" t="s">
        <v>1246</v>
      </c>
      <c r="M1834" s="514" t="s">
        <v>1607</v>
      </c>
      <c r="N1834" s="614"/>
      <c r="O1834" s="516"/>
    </row>
    <row r="1835" spans="1:15" x14ac:dyDescent="0.2">
      <c r="A1835" s="8"/>
      <c r="B1835" s="113"/>
      <c r="C1835" s="114"/>
      <c r="D1835" s="115"/>
      <c r="E1835" s="114"/>
      <c r="F1835" s="115"/>
      <c r="G1835" s="116"/>
      <c r="H1835" s="517"/>
      <c r="I1835" s="518"/>
      <c r="J1835" s="517"/>
      <c r="K1835" s="518"/>
      <c r="L1835" s="117" t="s">
        <v>1250</v>
      </c>
      <c r="M1835" s="118" t="s">
        <v>1251</v>
      </c>
      <c r="N1835" s="182" t="s">
        <v>1626</v>
      </c>
      <c r="O1835" s="120"/>
    </row>
    <row r="1836" spans="1:15" x14ac:dyDescent="0.2">
      <c r="A1836" s="8"/>
      <c r="B1836" s="113"/>
      <c r="C1836" s="114"/>
      <c r="D1836" s="115"/>
      <c r="E1836" s="114"/>
      <c r="F1836" s="115"/>
      <c r="G1836" s="116"/>
      <c r="H1836" s="517"/>
      <c r="I1836" s="518"/>
      <c r="J1836" s="517"/>
      <c r="K1836" s="518"/>
      <c r="L1836" s="117" t="s">
        <v>1253</v>
      </c>
      <c r="M1836" s="121"/>
      <c r="N1836" s="181"/>
      <c r="O1836" s="123"/>
    </row>
    <row r="1837" spans="1:15" x14ac:dyDescent="0.2">
      <c r="A1837" s="8"/>
      <c r="B1837" s="113"/>
      <c r="C1837" s="114"/>
      <c r="D1837" s="115"/>
      <c r="E1837" s="114"/>
      <c r="F1837" s="115"/>
      <c r="G1837" s="116"/>
      <c r="H1837" s="517" t="s">
        <v>95</v>
      </c>
      <c r="I1837" s="518"/>
      <c r="J1837" s="519" t="s">
        <v>13</v>
      </c>
      <c r="K1837" s="520"/>
      <c r="L1837" s="117" t="s">
        <v>866</v>
      </c>
      <c r="M1837" s="521" t="s">
        <v>1254</v>
      </c>
      <c r="N1837" s="613"/>
      <c r="O1837" s="523"/>
    </row>
    <row r="1838" spans="1:15" x14ac:dyDescent="0.2">
      <c r="A1838" s="7"/>
      <c r="B1838" s="124"/>
      <c r="C1838" s="125"/>
      <c r="D1838" s="126"/>
      <c r="E1838" s="125"/>
      <c r="F1838" s="126"/>
      <c r="G1838" s="127"/>
      <c r="H1838" s="128">
        <f>+C1834</f>
        <v>120</v>
      </c>
      <c r="I1838" s="129" t="s">
        <v>96</v>
      </c>
      <c r="J1838" s="128">
        <f>+C1834</f>
        <v>120</v>
      </c>
      <c r="K1838" s="129" t="s">
        <v>96</v>
      </c>
      <c r="L1838" s="130"/>
      <c r="M1838" s="131" t="s">
        <v>1255</v>
      </c>
      <c r="N1838" s="615">
        <f>$N$10</f>
        <v>0</v>
      </c>
      <c r="O1838" s="616"/>
    </row>
    <row r="1839" spans="1:15" x14ac:dyDescent="0.2">
      <c r="A1839" s="12">
        <v>12</v>
      </c>
      <c r="B1839" s="108" t="s">
        <v>1624</v>
      </c>
      <c r="C1839" s="109">
        <v>120</v>
      </c>
      <c r="D1839" s="110" t="s">
        <v>96</v>
      </c>
      <c r="E1839" s="109">
        <f>+C1839</f>
        <v>120</v>
      </c>
      <c r="F1839" s="110" t="s">
        <v>96</v>
      </c>
      <c r="G1839" s="111" t="s">
        <v>762</v>
      </c>
      <c r="H1839" s="512" t="s">
        <v>1606</v>
      </c>
      <c r="I1839" s="513"/>
      <c r="J1839" s="512" t="s">
        <v>1606</v>
      </c>
      <c r="K1839" s="513"/>
      <c r="L1839" s="112" t="s">
        <v>1246</v>
      </c>
      <c r="M1839" s="514" t="s">
        <v>1607</v>
      </c>
      <c r="N1839" s="614"/>
      <c r="O1839" s="516"/>
    </row>
    <row r="1840" spans="1:15" x14ac:dyDescent="0.2">
      <c r="A1840" s="8"/>
      <c r="B1840" s="113"/>
      <c r="C1840" s="114"/>
      <c r="D1840" s="115"/>
      <c r="E1840" s="114"/>
      <c r="F1840" s="115"/>
      <c r="G1840" s="116"/>
      <c r="H1840" s="517"/>
      <c r="I1840" s="518"/>
      <c r="J1840" s="517"/>
      <c r="K1840" s="518"/>
      <c r="L1840" s="117" t="s">
        <v>1250</v>
      </c>
      <c r="M1840" s="118" t="s">
        <v>1251</v>
      </c>
      <c r="N1840" s="182" t="s">
        <v>1627</v>
      </c>
      <c r="O1840" s="120"/>
    </row>
    <row r="1841" spans="1:15" x14ac:dyDescent="0.2">
      <c r="A1841" s="8"/>
      <c r="B1841" s="113"/>
      <c r="C1841" s="114"/>
      <c r="D1841" s="115"/>
      <c r="E1841" s="114"/>
      <c r="F1841" s="115"/>
      <c r="G1841" s="116"/>
      <c r="H1841" s="517"/>
      <c r="I1841" s="518"/>
      <c r="J1841" s="517"/>
      <c r="K1841" s="518"/>
      <c r="L1841" s="117" t="s">
        <v>1253</v>
      </c>
      <c r="M1841" s="121"/>
      <c r="N1841" s="181"/>
      <c r="O1841" s="123"/>
    </row>
    <row r="1842" spans="1:15" x14ac:dyDescent="0.2">
      <c r="A1842" s="8"/>
      <c r="B1842" s="113"/>
      <c r="C1842" s="114"/>
      <c r="D1842" s="115"/>
      <c r="E1842" s="114"/>
      <c r="F1842" s="115"/>
      <c r="G1842" s="116"/>
      <c r="H1842" s="517" t="s">
        <v>95</v>
      </c>
      <c r="I1842" s="518"/>
      <c r="J1842" s="519" t="s">
        <v>13</v>
      </c>
      <c r="K1842" s="520"/>
      <c r="L1842" s="117" t="s">
        <v>866</v>
      </c>
      <c r="M1842" s="521" t="s">
        <v>1254</v>
      </c>
      <c r="N1842" s="613"/>
      <c r="O1842" s="523"/>
    </row>
    <row r="1843" spans="1:15" x14ac:dyDescent="0.2">
      <c r="A1843" s="7"/>
      <c r="B1843" s="124"/>
      <c r="C1843" s="125"/>
      <c r="D1843" s="126"/>
      <c r="E1843" s="125"/>
      <c r="F1843" s="126"/>
      <c r="G1843" s="127"/>
      <c r="H1843" s="128">
        <f>+C1839</f>
        <v>120</v>
      </c>
      <c r="I1843" s="129" t="s">
        <v>96</v>
      </c>
      <c r="J1843" s="128">
        <f>+C1839</f>
        <v>120</v>
      </c>
      <c r="K1843" s="129" t="s">
        <v>96</v>
      </c>
      <c r="L1843" s="130"/>
      <c r="M1843" s="131" t="s">
        <v>1255</v>
      </c>
      <c r="N1843" s="615">
        <f>$N$10</f>
        <v>0</v>
      </c>
      <c r="O1843" s="616"/>
    </row>
    <row r="1844" spans="1:15" x14ac:dyDescent="0.2">
      <c r="A1844" s="12">
        <v>13</v>
      </c>
      <c r="B1844" s="108" t="s">
        <v>1628</v>
      </c>
      <c r="C1844" s="109">
        <v>631.29999999999995</v>
      </c>
      <c r="D1844" s="110" t="s">
        <v>96</v>
      </c>
      <c r="E1844" s="109">
        <f>+C1844</f>
        <v>631.29999999999995</v>
      </c>
      <c r="F1844" s="110" t="s">
        <v>96</v>
      </c>
      <c r="G1844" s="111" t="s">
        <v>762</v>
      </c>
      <c r="H1844" s="512" t="s">
        <v>1629</v>
      </c>
      <c r="I1844" s="513"/>
      <c r="J1844" s="512" t="s">
        <v>1629</v>
      </c>
      <c r="K1844" s="513"/>
      <c r="L1844" s="112" t="s">
        <v>1246</v>
      </c>
      <c r="M1844" s="514" t="s">
        <v>1607</v>
      </c>
      <c r="N1844" s="614"/>
      <c r="O1844" s="516"/>
    </row>
    <row r="1845" spans="1:15" x14ac:dyDescent="0.2">
      <c r="A1845" s="8"/>
      <c r="B1845" s="113"/>
      <c r="C1845" s="114"/>
      <c r="D1845" s="115"/>
      <c r="E1845" s="114"/>
      <c r="F1845" s="115"/>
      <c r="G1845" s="116"/>
      <c r="H1845" s="517" t="s">
        <v>1630</v>
      </c>
      <c r="I1845" s="518"/>
      <c r="J1845" s="517" t="s">
        <v>1630</v>
      </c>
      <c r="K1845" s="518"/>
      <c r="L1845" s="117" t="s">
        <v>1250</v>
      </c>
      <c r="M1845" s="118" t="s">
        <v>1251</v>
      </c>
      <c r="N1845" s="182" t="s">
        <v>1631</v>
      </c>
      <c r="O1845" s="120"/>
    </row>
    <row r="1846" spans="1:15" x14ac:dyDescent="0.2">
      <c r="A1846" s="8"/>
      <c r="B1846" s="113"/>
      <c r="C1846" s="114"/>
      <c r="D1846" s="115"/>
      <c r="E1846" s="114"/>
      <c r="F1846" s="115"/>
      <c r="G1846" s="116"/>
      <c r="H1846" s="517"/>
      <c r="I1846" s="518"/>
      <c r="J1846" s="517"/>
      <c r="K1846" s="518"/>
      <c r="L1846" s="117" t="s">
        <v>1253</v>
      </c>
      <c r="M1846" s="121"/>
      <c r="N1846" s="181"/>
      <c r="O1846" s="123"/>
    </row>
    <row r="1847" spans="1:15" x14ac:dyDescent="0.2">
      <c r="A1847" s="8"/>
      <c r="B1847" s="113"/>
      <c r="C1847" s="114"/>
      <c r="D1847" s="115"/>
      <c r="E1847" s="114"/>
      <c r="F1847" s="115"/>
      <c r="G1847" s="116"/>
      <c r="H1847" s="517" t="s">
        <v>95</v>
      </c>
      <c r="I1847" s="518"/>
      <c r="J1847" s="519" t="s">
        <v>13</v>
      </c>
      <c r="K1847" s="520"/>
      <c r="L1847" s="117" t="s">
        <v>866</v>
      </c>
      <c r="M1847" s="521" t="s">
        <v>1254</v>
      </c>
      <c r="N1847" s="613"/>
      <c r="O1847" s="523"/>
    </row>
    <row r="1848" spans="1:15" x14ac:dyDescent="0.2">
      <c r="A1848" s="7"/>
      <c r="B1848" s="124"/>
      <c r="C1848" s="125"/>
      <c r="D1848" s="126"/>
      <c r="E1848" s="125"/>
      <c r="F1848" s="126"/>
      <c r="G1848" s="127"/>
      <c r="H1848" s="128">
        <f>+C1844</f>
        <v>631.29999999999995</v>
      </c>
      <c r="I1848" s="129" t="s">
        <v>96</v>
      </c>
      <c r="J1848" s="128">
        <f>+C1844</f>
        <v>631.29999999999995</v>
      </c>
      <c r="K1848" s="129" t="s">
        <v>96</v>
      </c>
      <c r="L1848" s="130"/>
      <c r="M1848" s="131" t="s">
        <v>1259</v>
      </c>
      <c r="N1848" s="615">
        <f>$N$10</f>
        <v>0</v>
      </c>
      <c r="O1848" s="616"/>
    </row>
    <row r="1849" spans="1:15" x14ac:dyDescent="0.2">
      <c r="A1849" s="12">
        <v>14</v>
      </c>
      <c r="B1849" s="108" t="s">
        <v>92</v>
      </c>
      <c r="C1849" s="109">
        <v>1995</v>
      </c>
      <c r="D1849" s="110" t="s">
        <v>96</v>
      </c>
      <c r="E1849" s="109">
        <f>+C1849</f>
        <v>1995</v>
      </c>
      <c r="F1849" s="110" t="s">
        <v>96</v>
      </c>
      <c r="G1849" s="111" t="s">
        <v>762</v>
      </c>
      <c r="H1849" s="512" t="s">
        <v>1632</v>
      </c>
      <c r="I1849" s="513"/>
      <c r="J1849" s="512" t="s">
        <v>1632</v>
      </c>
      <c r="K1849" s="513"/>
      <c r="L1849" s="112" t="s">
        <v>1246</v>
      </c>
      <c r="M1849" s="514" t="s">
        <v>1607</v>
      </c>
      <c r="N1849" s="614"/>
      <c r="O1849" s="516"/>
    </row>
    <row r="1850" spans="1:15" x14ac:dyDescent="0.2">
      <c r="A1850" s="8"/>
      <c r="B1850" s="113"/>
      <c r="C1850" s="114"/>
      <c r="D1850" s="115"/>
      <c r="E1850" s="114"/>
      <c r="F1850" s="115"/>
      <c r="G1850" s="116"/>
      <c r="H1850" s="517"/>
      <c r="I1850" s="518"/>
      <c r="J1850" s="517"/>
      <c r="K1850" s="518"/>
      <c r="L1850" s="117" t="s">
        <v>1250</v>
      </c>
      <c r="M1850" s="118" t="s">
        <v>1251</v>
      </c>
      <c r="N1850" s="181" t="s">
        <v>1633</v>
      </c>
      <c r="O1850" s="120"/>
    </row>
    <row r="1851" spans="1:15" x14ac:dyDescent="0.2">
      <c r="A1851" s="8"/>
      <c r="B1851" s="113"/>
      <c r="C1851" s="114"/>
      <c r="D1851" s="115"/>
      <c r="E1851" s="114"/>
      <c r="F1851" s="115"/>
      <c r="G1851" s="116"/>
      <c r="H1851" s="517"/>
      <c r="I1851" s="518"/>
      <c r="J1851" s="517"/>
      <c r="K1851" s="518"/>
      <c r="L1851" s="117" t="s">
        <v>1253</v>
      </c>
      <c r="M1851" s="121"/>
      <c r="N1851" s="181"/>
      <c r="O1851" s="123"/>
    </row>
    <row r="1852" spans="1:15" x14ac:dyDescent="0.2">
      <c r="A1852" s="8"/>
      <c r="B1852" s="113"/>
      <c r="C1852" s="114"/>
      <c r="D1852" s="115"/>
      <c r="E1852" s="114"/>
      <c r="F1852" s="115"/>
      <c r="G1852" s="116"/>
      <c r="H1852" s="517" t="s">
        <v>95</v>
      </c>
      <c r="I1852" s="518"/>
      <c r="J1852" s="519" t="s">
        <v>13</v>
      </c>
      <c r="K1852" s="520"/>
      <c r="L1852" s="117" t="s">
        <v>866</v>
      </c>
      <c r="M1852" s="521" t="s">
        <v>1254</v>
      </c>
      <c r="N1852" s="613"/>
      <c r="O1852" s="523"/>
    </row>
    <row r="1853" spans="1:15" x14ac:dyDescent="0.2">
      <c r="A1853" s="7"/>
      <c r="B1853" s="124"/>
      <c r="C1853" s="125"/>
      <c r="D1853" s="126"/>
      <c r="E1853" s="125"/>
      <c r="F1853" s="126"/>
      <c r="G1853" s="127"/>
      <c r="H1853" s="128">
        <f>+C1849</f>
        <v>1995</v>
      </c>
      <c r="I1853" s="129" t="s">
        <v>96</v>
      </c>
      <c r="J1853" s="128">
        <f>+C1849</f>
        <v>1995</v>
      </c>
      <c r="K1853" s="129" t="s">
        <v>96</v>
      </c>
      <c r="L1853" s="130"/>
      <c r="M1853" s="131" t="s">
        <v>1259</v>
      </c>
      <c r="N1853" s="617" t="s">
        <v>1634</v>
      </c>
      <c r="O1853" s="618"/>
    </row>
    <row r="1854" spans="1:15" x14ac:dyDescent="0.2">
      <c r="A1854" s="12">
        <v>15</v>
      </c>
      <c r="B1854" s="108" t="s">
        <v>92</v>
      </c>
      <c r="C1854" s="109">
        <v>340</v>
      </c>
      <c r="D1854" s="110" t="s">
        <v>96</v>
      </c>
      <c r="E1854" s="109">
        <f>+C1854</f>
        <v>340</v>
      </c>
      <c r="F1854" s="110" t="s">
        <v>96</v>
      </c>
      <c r="G1854" s="111" t="s">
        <v>762</v>
      </c>
      <c r="H1854" s="512" t="s">
        <v>1635</v>
      </c>
      <c r="I1854" s="513"/>
      <c r="J1854" s="512" t="s">
        <v>1635</v>
      </c>
      <c r="K1854" s="513"/>
      <c r="L1854" s="112" t="s">
        <v>1246</v>
      </c>
      <c r="M1854" s="514" t="s">
        <v>1607</v>
      </c>
      <c r="N1854" s="614"/>
      <c r="O1854" s="516"/>
    </row>
    <row r="1855" spans="1:15" x14ac:dyDescent="0.2">
      <c r="A1855" s="8"/>
      <c r="B1855" s="113"/>
      <c r="C1855" s="114"/>
      <c r="D1855" s="115"/>
      <c r="E1855" s="114"/>
      <c r="F1855" s="115"/>
      <c r="G1855" s="116"/>
      <c r="H1855" s="517"/>
      <c r="I1855" s="518"/>
      <c r="J1855" s="517"/>
      <c r="K1855" s="518"/>
      <c r="L1855" s="117" t="s">
        <v>1250</v>
      </c>
      <c r="M1855" s="118" t="s">
        <v>1251</v>
      </c>
      <c r="N1855" s="182" t="s">
        <v>1636</v>
      </c>
      <c r="O1855" s="120"/>
    </row>
    <row r="1856" spans="1:15" x14ac:dyDescent="0.2">
      <c r="A1856" s="8"/>
      <c r="B1856" s="113"/>
      <c r="C1856" s="114"/>
      <c r="D1856" s="115"/>
      <c r="E1856" s="114"/>
      <c r="F1856" s="115"/>
      <c r="G1856" s="116"/>
      <c r="H1856" s="517"/>
      <c r="I1856" s="518"/>
      <c r="J1856" s="517"/>
      <c r="K1856" s="518"/>
      <c r="L1856" s="117" t="s">
        <v>1253</v>
      </c>
      <c r="M1856" s="121"/>
      <c r="N1856" s="181"/>
      <c r="O1856" s="123"/>
    </row>
    <row r="1857" spans="1:15" x14ac:dyDescent="0.2">
      <c r="A1857" s="8"/>
      <c r="B1857" s="113"/>
      <c r="C1857" s="114"/>
      <c r="D1857" s="115"/>
      <c r="E1857" s="114"/>
      <c r="F1857" s="115"/>
      <c r="G1857" s="116"/>
      <c r="H1857" s="517" t="s">
        <v>95</v>
      </c>
      <c r="I1857" s="518"/>
      <c r="J1857" s="519" t="s">
        <v>13</v>
      </c>
      <c r="K1857" s="520"/>
      <c r="L1857" s="117" t="s">
        <v>866</v>
      </c>
      <c r="M1857" s="521" t="s">
        <v>1254</v>
      </c>
      <c r="N1857" s="613"/>
      <c r="O1857" s="523"/>
    </row>
    <row r="1858" spans="1:15" x14ac:dyDescent="0.2">
      <c r="A1858" s="7"/>
      <c r="B1858" s="124"/>
      <c r="C1858" s="125"/>
      <c r="D1858" s="126"/>
      <c r="E1858" s="125"/>
      <c r="F1858" s="126"/>
      <c r="G1858" s="127"/>
      <c r="H1858" s="128">
        <f>+C1854</f>
        <v>340</v>
      </c>
      <c r="I1858" s="129" t="s">
        <v>96</v>
      </c>
      <c r="J1858" s="128">
        <f>+C1854</f>
        <v>340</v>
      </c>
      <c r="K1858" s="129" t="s">
        <v>96</v>
      </c>
      <c r="L1858" s="130"/>
      <c r="M1858" s="131" t="s">
        <v>1285</v>
      </c>
      <c r="N1858" s="615">
        <f>$N$10</f>
        <v>0</v>
      </c>
      <c r="O1858" s="616"/>
    </row>
    <row r="1859" spans="1:15" x14ac:dyDescent="0.2">
      <c r="A1859" s="12">
        <v>16</v>
      </c>
      <c r="B1859" s="108" t="s">
        <v>92</v>
      </c>
      <c r="C1859" s="109">
        <v>340</v>
      </c>
      <c r="D1859" s="110" t="s">
        <v>96</v>
      </c>
      <c r="E1859" s="109">
        <f>+C1859</f>
        <v>340</v>
      </c>
      <c r="F1859" s="110" t="s">
        <v>96</v>
      </c>
      <c r="G1859" s="111" t="s">
        <v>762</v>
      </c>
      <c r="H1859" s="512" t="s">
        <v>1635</v>
      </c>
      <c r="I1859" s="513"/>
      <c r="J1859" s="512" t="s">
        <v>1635</v>
      </c>
      <c r="K1859" s="513"/>
      <c r="L1859" s="112" t="s">
        <v>1246</v>
      </c>
      <c r="M1859" s="514" t="s">
        <v>1607</v>
      </c>
      <c r="N1859" s="614"/>
      <c r="O1859" s="516"/>
    </row>
    <row r="1860" spans="1:15" x14ac:dyDescent="0.2">
      <c r="A1860" s="8"/>
      <c r="B1860" s="113"/>
      <c r="C1860" s="114"/>
      <c r="D1860" s="115"/>
      <c r="E1860" s="114"/>
      <c r="F1860" s="115"/>
      <c r="G1860" s="116"/>
      <c r="H1860" s="517"/>
      <c r="I1860" s="518"/>
      <c r="J1860" s="517"/>
      <c r="K1860" s="518"/>
      <c r="L1860" s="117" t="s">
        <v>1250</v>
      </c>
      <c r="M1860" s="118" t="s">
        <v>1251</v>
      </c>
      <c r="N1860" s="182" t="s">
        <v>1637</v>
      </c>
      <c r="O1860" s="120"/>
    </row>
    <row r="1861" spans="1:15" x14ac:dyDescent="0.2">
      <c r="A1861" s="8"/>
      <c r="B1861" s="113"/>
      <c r="C1861" s="114"/>
      <c r="D1861" s="115"/>
      <c r="E1861" s="114"/>
      <c r="F1861" s="115"/>
      <c r="G1861" s="116"/>
      <c r="H1861" s="517"/>
      <c r="I1861" s="518"/>
      <c r="J1861" s="517"/>
      <c r="K1861" s="518"/>
      <c r="L1861" s="117" t="s">
        <v>1253</v>
      </c>
      <c r="M1861" s="121"/>
      <c r="N1861" s="181"/>
      <c r="O1861" s="123"/>
    </row>
    <row r="1862" spans="1:15" x14ac:dyDescent="0.2">
      <c r="A1862" s="8"/>
      <c r="B1862" s="113"/>
      <c r="C1862" s="114"/>
      <c r="D1862" s="115"/>
      <c r="E1862" s="114"/>
      <c r="F1862" s="115"/>
      <c r="G1862" s="116"/>
      <c r="H1862" s="517" t="s">
        <v>95</v>
      </c>
      <c r="I1862" s="518"/>
      <c r="J1862" s="519" t="s">
        <v>13</v>
      </c>
      <c r="K1862" s="520"/>
      <c r="L1862" s="117" t="s">
        <v>866</v>
      </c>
      <c r="M1862" s="521" t="s">
        <v>1254</v>
      </c>
      <c r="N1862" s="613"/>
      <c r="O1862" s="523"/>
    </row>
    <row r="1863" spans="1:15" x14ac:dyDescent="0.2">
      <c r="A1863" s="7"/>
      <c r="B1863" s="124"/>
      <c r="C1863" s="125"/>
      <c r="D1863" s="126"/>
      <c r="E1863" s="125"/>
      <c r="F1863" s="126"/>
      <c r="G1863" s="127"/>
      <c r="H1863" s="128">
        <f>+C1859</f>
        <v>340</v>
      </c>
      <c r="I1863" s="129" t="s">
        <v>96</v>
      </c>
      <c r="J1863" s="128">
        <f>+C1859</f>
        <v>340</v>
      </c>
      <c r="K1863" s="129" t="s">
        <v>96</v>
      </c>
      <c r="L1863" s="130"/>
      <c r="M1863" s="131" t="s">
        <v>1285</v>
      </c>
      <c r="N1863" s="615">
        <f>$N$10</f>
        <v>0</v>
      </c>
      <c r="O1863" s="616"/>
    </row>
    <row r="1864" spans="1:15" x14ac:dyDescent="0.2">
      <c r="A1864" s="12">
        <v>17</v>
      </c>
      <c r="B1864" s="113" t="s">
        <v>92</v>
      </c>
      <c r="C1864" s="183">
        <v>680</v>
      </c>
      <c r="D1864" s="110" t="s">
        <v>96</v>
      </c>
      <c r="E1864" s="109">
        <f>+C1864</f>
        <v>680</v>
      </c>
      <c r="F1864" s="110" t="s">
        <v>96</v>
      </c>
      <c r="G1864" s="111" t="s">
        <v>762</v>
      </c>
      <c r="H1864" s="512" t="s">
        <v>1632</v>
      </c>
      <c r="I1864" s="513"/>
      <c r="J1864" s="512" t="s">
        <v>1632</v>
      </c>
      <c r="K1864" s="513"/>
      <c r="L1864" s="112" t="s">
        <v>1246</v>
      </c>
      <c r="M1864" s="514" t="s">
        <v>1607</v>
      </c>
      <c r="N1864" s="614"/>
      <c r="O1864" s="516"/>
    </row>
    <row r="1865" spans="1:15" x14ac:dyDescent="0.2">
      <c r="A1865" s="8"/>
      <c r="B1865" s="113"/>
      <c r="C1865" s="184"/>
      <c r="D1865" s="115"/>
      <c r="E1865" s="114"/>
      <c r="F1865" s="115"/>
      <c r="G1865" s="116"/>
      <c r="H1865" s="517"/>
      <c r="I1865" s="518"/>
      <c r="J1865" s="517"/>
      <c r="K1865" s="518"/>
      <c r="L1865" s="117" t="s">
        <v>1250</v>
      </c>
      <c r="M1865" s="118" t="s">
        <v>1251</v>
      </c>
      <c r="N1865" s="182" t="s">
        <v>1638</v>
      </c>
      <c r="O1865" s="120"/>
    </row>
    <row r="1866" spans="1:15" x14ac:dyDescent="0.2">
      <c r="A1866" s="8"/>
      <c r="B1866" s="113"/>
      <c r="C1866" s="184"/>
      <c r="D1866" s="115"/>
      <c r="E1866" s="114"/>
      <c r="F1866" s="115"/>
      <c r="G1866" s="116"/>
      <c r="H1866" s="517"/>
      <c r="I1866" s="518"/>
      <c r="J1866" s="517"/>
      <c r="K1866" s="518"/>
      <c r="L1866" s="117" t="s">
        <v>1253</v>
      </c>
      <c r="M1866" s="121"/>
      <c r="N1866" s="181"/>
      <c r="O1866" s="123"/>
    </row>
    <row r="1867" spans="1:15" x14ac:dyDescent="0.2">
      <c r="A1867" s="8"/>
      <c r="B1867" s="113"/>
      <c r="C1867" s="184"/>
      <c r="D1867" s="115"/>
      <c r="E1867" s="114"/>
      <c r="F1867" s="115"/>
      <c r="G1867" s="116"/>
      <c r="H1867" s="517" t="s">
        <v>95</v>
      </c>
      <c r="I1867" s="518"/>
      <c r="J1867" s="519" t="s">
        <v>13</v>
      </c>
      <c r="K1867" s="520"/>
      <c r="L1867" s="117" t="s">
        <v>866</v>
      </c>
      <c r="M1867" s="521" t="s">
        <v>1254</v>
      </c>
      <c r="N1867" s="613"/>
      <c r="O1867" s="523"/>
    </row>
    <row r="1868" spans="1:15" x14ac:dyDescent="0.2">
      <c r="A1868" s="7"/>
      <c r="B1868" s="124"/>
      <c r="C1868" s="174"/>
      <c r="D1868" s="126"/>
      <c r="E1868" s="125"/>
      <c r="F1868" s="126"/>
      <c r="G1868" s="127"/>
      <c r="H1868" s="128">
        <f>+C1864</f>
        <v>680</v>
      </c>
      <c r="I1868" s="129" t="s">
        <v>96</v>
      </c>
      <c r="J1868" s="128">
        <f>+C1864</f>
        <v>680</v>
      </c>
      <c r="K1868" s="129" t="s">
        <v>96</v>
      </c>
      <c r="L1868" s="130"/>
      <c r="M1868" s="131" t="s">
        <v>1620</v>
      </c>
      <c r="N1868" s="615">
        <f>$N$10</f>
        <v>0</v>
      </c>
      <c r="O1868" s="616"/>
    </row>
    <row r="1869" spans="1:15" x14ac:dyDescent="0.2">
      <c r="A1869" s="12">
        <v>18</v>
      </c>
      <c r="B1869" s="113" t="s">
        <v>1605</v>
      </c>
      <c r="C1869" s="109">
        <v>4886</v>
      </c>
      <c r="D1869" s="110" t="s">
        <v>96</v>
      </c>
      <c r="E1869" s="109">
        <f>+C1869</f>
        <v>4886</v>
      </c>
      <c r="F1869" s="110" t="s">
        <v>96</v>
      </c>
      <c r="G1869" s="111" t="s">
        <v>762</v>
      </c>
      <c r="H1869" s="512" t="s">
        <v>1606</v>
      </c>
      <c r="I1869" s="513"/>
      <c r="J1869" s="512" t="s">
        <v>1606</v>
      </c>
      <c r="K1869" s="513"/>
      <c r="L1869" s="112" t="s">
        <v>1246</v>
      </c>
      <c r="M1869" s="514" t="s">
        <v>1607</v>
      </c>
      <c r="N1869" s="614"/>
      <c r="O1869" s="516"/>
    </row>
    <row r="1870" spans="1:15" x14ac:dyDescent="0.2">
      <c r="A1870" s="8"/>
      <c r="B1870" s="113"/>
      <c r="C1870" s="114"/>
      <c r="D1870" s="115"/>
      <c r="E1870" s="114"/>
      <c r="F1870" s="115"/>
      <c r="G1870" s="116"/>
      <c r="H1870" s="517"/>
      <c r="I1870" s="518"/>
      <c r="J1870" s="517"/>
      <c r="K1870" s="518"/>
      <c r="L1870" s="117" t="s">
        <v>1250</v>
      </c>
      <c r="M1870" s="118" t="s">
        <v>1251</v>
      </c>
      <c r="N1870" s="182" t="s">
        <v>1639</v>
      </c>
      <c r="O1870" s="120"/>
    </row>
    <row r="1871" spans="1:15" x14ac:dyDescent="0.2">
      <c r="A1871" s="8"/>
      <c r="B1871" s="113"/>
      <c r="C1871" s="114"/>
      <c r="D1871" s="115"/>
      <c r="E1871" s="114"/>
      <c r="F1871" s="115"/>
      <c r="G1871" s="116"/>
      <c r="H1871" s="517"/>
      <c r="I1871" s="518"/>
      <c r="J1871" s="517"/>
      <c r="K1871" s="518"/>
      <c r="L1871" s="117" t="s">
        <v>1253</v>
      </c>
      <c r="M1871" s="121"/>
      <c r="N1871" s="181"/>
      <c r="O1871" s="123"/>
    </row>
    <row r="1872" spans="1:15" x14ac:dyDescent="0.2">
      <c r="A1872" s="8"/>
      <c r="B1872" s="113"/>
      <c r="C1872" s="114"/>
      <c r="D1872" s="115"/>
      <c r="E1872" s="114"/>
      <c r="F1872" s="115"/>
      <c r="G1872" s="116"/>
      <c r="H1872" s="517" t="s">
        <v>95</v>
      </c>
      <c r="I1872" s="518"/>
      <c r="J1872" s="519" t="s">
        <v>13</v>
      </c>
      <c r="K1872" s="520"/>
      <c r="L1872" s="117" t="s">
        <v>866</v>
      </c>
      <c r="M1872" s="521" t="s">
        <v>1254</v>
      </c>
      <c r="N1872" s="613"/>
      <c r="O1872" s="523"/>
    </row>
    <row r="1873" spans="1:15" x14ac:dyDescent="0.2">
      <c r="A1873" s="7"/>
      <c r="B1873" s="124"/>
      <c r="C1873" s="125"/>
      <c r="D1873" s="126"/>
      <c r="E1873" s="125"/>
      <c r="F1873" s="126"/>
      <c r="G1873" s="127"/>
      <c r="H1873" s="128">
        <f>+C1869</f>
        <v>4886</v>
      </c>
      <c r="I1873" s="129" t="s">
        <v>96</v>
      </c>
      <c r="J1873" s="128">
        <f>+C1869</f>
        <v>4886</v>
      </c>
      <c r="K1873" s="129" t="s">
        <v>96</v>
      </c>
      <c r="L1873" s="130"/>
      <c r="M1873" s="131" t="s">
        <v>1304</v>
      </c>
      <c r="N1873" s="615">
        <f>$N$10</f>
        <v>0</v>
      </c>
      <c r="O1873" s="616"/>
    </row>
    <row r="1874" spans="1:15" x14ac:dyDescent="0.2">
      <c r="A1874" s="12">
        <v>19</v>
      </c>
      <c r="B1874" s="113" t="s">
        <v>1640</v>
      </c>
      <c r="C1874" s="109">
        <v>2840</v>
      </c>
      <c r="D1874" s="110" t="s">
        <v>96</v>
      </c>
      <c r="E1874" s="109">
        <f>+C1874</f>
        <v>2840</v>
      </c>
      <c r="F1874" s="110" t="s">
        <v>96</v>
      </c>
      <c r="G1874" s="111" t="s">
        <v>762</v>
      </c>
      <c r="H1874" s="512" t="s">
        <v>1641</v>
      </c>
      <c r="I1874" s="513"/>
      <c r="J1874" s="512" t="s">
        <v>1641</v>
      </c>
      <c r="K1874" s="513"/>
      <c r="L1874" s="112" t="s">
        <v>1246</v>
      </c>
      <c r="M1874" s="514" t="s">
        <v>1607</v>
      </c>
      <c r="N1874" s="614"/>
      <c r="O1874" s="516"/>
    </row>
    <row r="1875" spans="1:15" x14ac:dyDescent="0.2">
      <c r="A1875" s="8"/>
      <c r="B1875" s="113"/>
      <c r="C1875" s="114"/>
      <c r="D1875" s="115"/>
      <c r="E1875" s="114"/>
      <c r="F1875" s="115"/>
      <c r="G1875" s="116"/>
      <c r="H1875" s="517"/>
      <c r="I1875" s="518"/>
      <c r="J1875" s="517"/>
      <c r="K1875" s="518"/>
      <c r="L1875" s="117" t="s">
        <v>1250</v>
      </c>
      <c r="M1875" s="118" t="s">
        <v>1251</v>
      </c>
      <c r="N1875" s="182" t="s">
        <v>1631</v>
      </c>
      <c r="O1875" s="120"/>
    </row>
    <row r="1876" spans="1:15" x14ac:dyDescent="0.2">
      <c r="A1876" s="8"/>
      <c r="B1876" s="113"/>
      <c r="C1876" s="114"/>
      <c r="D1876" s="115"/>
      <c r="E1876" s="114"/>
      <c r="F1876" s="115"/>
      <c r="G1876" s="116"/>
      <c r="H1876" s="517"/>
      <c r="I1876" s="518"/>
      <c r="J1876" s="517"/>
      <c r="K1876" s="518"/>
      <c r="L1876" s="117" t="s">
        <v>1253</v>
      </c>
      <c r="M1876" s="121"/>
      <c r="N1876" s="181"/>
      <c r="O1876" s="123"/>
    </row>
    <row r="1877" spans="1:15" x14ac:dyDescent="0.2">
      <c r="A1877" s="8"/>
      <c r="B1877" s="113"/>
      <c r="C1877" s="114"/>
      <c r="D1877" s="115"/>
      <c r="E1877" s="114"/>
      <c r="F1877" s="115"/>
      <c r="G1877" s="116"/>
      <c r="H1877" s="517" t="s">
        <v>95</v>
      </c>
      <c r="I1877" s="518"/>
      <c r="J1877" s="519" t="s">
        <v>13</v>
      </c>
      <c r="K1877" s="520"/>
      <c r="L1877" s="117" t="s">
        <v>866</v>
      </c>
      <c r="M1877" s="521" t="s">
        <v>1254</v>
      </c>
      <c r="N1877" s="613"/>
      <c r="O1877" s="523"/>
    </row>
    <row r="1878" spans="1:15" x14ac:dyDescent="0.2">
      <c r="A1878" s="7"/>
      <c r="B1878" s="124"/>
      <c r="C1878" s="125"/>
      <c r="D1878" s="126"/>
      <c r="E1878" s="125"/>
      <c r="F1878" s="126"/>
      <c r="G1878" s="127"/>
      <c r="H1878" s="128">
        <f>+C1874</f>
        <v>2840</v>
      </c>
      <c r="I1878" s="129" t="s">
        <v>96</v>
      </c>
      <c r="J1878" s="128">
        <f>+C1874</f>
        <v>2840</v>
      </c>
      <c r="K1878" s="129" t="s">
        <v>96</v>
      </c>
      <c r="L1878" s="130"/>
      <c r="M1878" s="131" t="s">
        <v>1305</v>
      </c>
      <c r="N1878" s="615">
        <f>$N$10</f>
        <v>0</v>
      </c>
      <c r="O1878" s="616"/>
    </row>
    <row r="1879" spans="1:15" x14ac:dyDescent="0.2">
      <c r="A1879" s="12">
        <v>20</v>
      </c>
      <c r="B1879" s="108" t="s">
        <v>1611</v>
      </c>
      <c r="C1879" s="109">
        <v>689.7</v>
      </c>
      <c r="D1879" s="110" t="s">
        <v>96</v>
      </c>
      <c r="E1879" s="109">
        <f>+C1879</f>
        <v>689.7</v>
      </c>
      <c r="F1879" s="110" t="s">
        <v>96</v>
      </c>
      <c r="G1879" s="111" t="s">
        <v>762</v>
      </c>
      <c r="H1879" s="512" t="s">
        <v>1606</v>
      </c>
      <c r="I1879" s="513"/>
      <c r="J1879" s="512" t="s">
        <v>1606</v>
      </c>
      <c r="K1879" s="513"/>
      <c r="L1879" s="112" t="s">
        <v>1246</v>
      </c>
      <c r="M1879" s="514" t="s">
        <v>1607</v>
      </c>
      <c r="N1879" s="614"/>
      <c r="O1879" s="516"/>
    </row>
    <row r="1880" spans="1:15" x14ac:dyDescent="0.2">
      <c r="A1880" s="8"/>
      <c r="B1880" s="113"/>
      <c r="C1880" s="114"/>
      <c r="D1880" s="115"/>
      <c r="E1880" s="114"/>
      <c r="F1880" s="115"/>
      <c r="G1880" s="116"/>
      <c r="H1880" s="517"/>
      <c r="I1880" s="518"/>
      <c r="J1880" s="517"/>
      <c r="K1880" s="518"/>
      <c r="L1880" s="117" t="s">
        <v>1250</v>
      </c>
      <c r="M1880" s="118" t="s">
        <v>1251</v>
      </c>
      <c r="N1880" s="182" t="s">
        <v>1642</v>
      </c>
      <c r="O1880" s="120"/>
    </row>
    <row r="1881" spans="1:15" x14ac:dyDescent="0.2">
      <c r="A1881" s="8"/>
      <c r="B1881" s="113"/>
      <c r="C1881" s="114"/>
      <c r="D1881" s="115"/>
      <c r="E1881" s="114"/>
      <c r="F1881" s="115"/>
      <c r="G1881" s="116"/>
      <c r="H1881" s="517"/>
      <c r="I1881" s="518"/>
      <c r="J1881" s="517"/>
      <c r="K1881" s="518"/>
      <c r="L1881" s="117" t="s">
        <v>1253</v>
      </c>
      <c r="M1881" s="121"/>
      <c r="N1881" s="181"/>
      <c r="O1881" s="123"/>
    </row>
    <row r="1882" spans="1:15" x14ac:dyDescent="0.2">
      <c r="A1882" s="8"/>
      <c r="B1882" s="113"/>
      <c r="C1882" s="114"/>
      <c r="D1882" s="115"/>
      <c r="E1882" s="114"/>
      <c r="F1882" s="115"/>
      <c r="G1882" s="116"/>
      <c r="H1882" s="517" t="s">
        <v>95</v>
      </c>
      <c r="I1882" s="518"/>
      <c r="J1882" s="519" t="s">
        <v>13</v>
      </c>
      <c r="K1882" s="520"/>
      <c r="L1882" s="117" t="s">
        <v>866</v>
      </c>
      <c r="M1882" s="521" t="s">
        <v>1254</v>
      </c>
      <c r="N1882" s="613"/>
      <c r="O1882" s="523"/>
    </row>
    <row r="1883" spans="1:15" x14ac:dyDescent="0.2">
      <c r="A1883" s="7"/>
      <c r="B1883" s="124"/>
      <c r="C1883" s="125"/>
      <c r="D1883" s="126"/>
      <c r="E1883" s="125"/>
      <c r="F1883" s="126"/>
      <c r="G1883" s="127"/>
      <c r="H1883" s="128">
        <f>+C1879</f>
        <v>689.7</v>
      </c>
      <c r="I1883" s="129" t="s">
        <v>96</v>
      </c>
      <c r="J1883" s="128">
        <f>+C1879</f>
        <v>689.7</v>
      </c>
      <c r="K1883" s="129" t="s">
        <v>96</v>
      </c>
      <c r="L1883" s="130"/>
      <c r="M1883" s="131" t="s">
        <v>1259</v>
      </c>
      <c r="N1883" s="615">
        <f>$N$10</f>
        <v>0</v>
      </c>
      <c r="O1883" s="616"/>
    </row>
    <row r="1884" spans="1:15" x14ac:dyDescent="0.2">
      <c r="A1884" s="12">
        <v>21</v>
      </c>
      <c r="B1884" s="113" t="s">
        <v>1605</v>
      </c>
      <c r="C1884" s="109">
        <v>4886</v>
      </c>
      <c r="D1884" s="110" t="s">
        <v>96</v>
      </c>
      <c r="E1884" s="109">
        <f>+C1884</f>
        <v>4886</v>
      </c>
      <c r="F1884" s="110" t="s">
        <v>96</v>
      </c>
      <c r="G1884" s="111" t="s">
        <v>762</v>
      </c>
      <c r="H1884" s="512" t="s">
        <v>1606</v>
      </c>
      <c r="I1884" s="513"/>
      <c r="J1884" s="512" t="s">
        <v>1606</v>
      </c>
      <c r="K1884" s="513"/>
      <c r="L1884" s="112" t="s">
        <v>1246</v>
      </c>
      <c r="M1884" s="514" t="s">
        <v>1607</v>
      </c>
      <c r="N1884" s="614"/>
      <c r="O1884" s="516"/>
    </row>
    <row r="1885" spans="1:15" x14ac:dyDescent="0.2">
      <c r="A1885" s="8"/>
      <c r="B1885" s="113"/>
      <c r="C1885" s="114"/>
      <c r="D1885" s="115"/>
      <c r="E1885" s="114"/>
      <c r="F1885" s="115"/>
      <c r="G1885" s="116"/>
      <c r="H1885" s="517"/>
      <c r="I1885" s="518"/>
      <c r="J1885" s="517"/>
      <c r="K1885" s="518"/>
      <c r="L1885" s="117" t="s">
        <v>1250</v>
      </c>
      <c r="M1885" s="118" t="s">
        <v>1251</v>
      </c>
      <c r="N1885" s="182" t="s">
        <v>1643</v>
      </c>
      <c r="O1885" s="120"/>
    </row>
    <row r="1886" spans="1:15" x14ac:dyDescent="0.2">
      <c r="A1886" s="8"/>
      <c r="B1886" s="113"/>
      <c r="C1886" s="114"/>
      <c r="D1886" s="115"/>
      <c r="E1886" s="114"/>
      <c r="F1886" s="115"/>
      <c r="G1886" s="116"/>
      <c r="H1886" s="517"/>
      <c r="I1886" s="518"/>
      <c r="J1886" s="517"/>
      <c r="K1886" s="518"/>
      <c r="L1886" s="117" t="s">
        <v>1253</v>
      </c>
      <c r="M1886" s="121"/>
      <c r="N1886" s="181"/>
      <c r="O1886" s="123"/>
    </row>
    <row r="1887" spans="1:15" x14ac:dyDescent="0.2">
      <c r="A1887" s="8"/>
      <c r="B1887" s="113"/>
      <c r="C1887" s="114"/>
      <c r="D1887" s="115"/>
      <c r="E1887" s="114"/>
      <c r="F1887" s="115"/>
      <c r="G1887" s="116"/>
      <c r="H1887" s="517" t="s">
        <v>95</v>
      </c>
      <c r="I1887" s="518"/>
      <c r="J1887" s="519" t="s">
        <v>13</v>
      </c>
      <c r="K1887" s="520"/>
      <c r="L1887" s="117" t="s">
        <v>866</v>
      </c>
      <c r="M1887" s="521" t="s">
        <v>1254</v>
      </c>
      <c r="N1887" s="613"/>
      <c r="O1887" s="523"/>
    </row>
    <row r="1888" spans="1:15" x14ac:dyDescent="0.2">
      <c r="A1888" s="7"/>
      <c r="B1888" s="124"/>
      <c r="C1888" s="125"/>
      <c r="D1888" s="126"/>
      <c r="E1888" s="125"/>
      <c r="F1888" s="126"/>
      <c r="G1888" s="127"/>
      <c r="H1888" s="128">
        <f>+C1884</f>
        <v>4886</v>
      </c>
      <c r="I1888" s="129" t="s">
        <v>96</v>
      </c>
      <c r="J1888" s="128">
        <f>+C1884</f>
        <v>4886</v>
      </c>
      <c r="K1888" s="129" t="s">
        <v>96</v>
      </c>
      <c r="L1888" s="130"/>
      <c r="M1888" s="131" t="s">
        <v>1262</v>
      </c>
      <c r="N1888" s="615">
        <f>$N$10</f>
        <v>0</v>
      </c>
      <c r="O1888" s="616"/>
    </row>
    <row r="1889" spans="1:15" x14ac:dyDescent="0.2">
      <c r="A1889" s="12">
        <v>22</v>
      </c>
      <c r="B1889" s="108" t="s">
        <v>1605</v>
      </c>
      <c r="C1889" s="109">
        <v>4966</v>
      </c>
      <c r="D1889" s="110" t="s">
        <v>96</v>
      </c>
      <c r="E1889" s="109">
        <f>+C1889</f>
        <v>4966</v>
      </c>
      <c r="F1889" s="110" t="s">
        <v>96</v>
      </c>
      <c r="G1889" s="111" t="s">
        <v>762</v>
      </c>
      <c r="H1889" s="512" t="s">
        <v>1606</v>
      </c>
      <c r="I1889" s="513"/>
      <c r="J1889" s="512" t="s">
        <v>1606</v>
      </c>
      <c r="K1889" s="513"/>
      <c r="L1889" s="112" t="s">
        <v>1246</v>
      </c>
      <c r="M1889" s="514" t="s">
        <v>1607</v>
      </c>
      <c r="N1889" s="614"/>
      <c r="O1889" s="516"/>
    </row>
    <row r="1890" spans="1:15" x14ac:dyDescent="0.2">
      <c r="A1890" s="8"/>
      <c r="B1890" s="113"/>
      <c r="C1890" s="114"/>
      <c r="D1890" s="115"/>
      <c r="E1890" s="114"/>
      <c r="F1890" s="115"/>
      <c r="G1890" s="116"/>
      <c r="H1890" s="517"/>
      <c r="I1890" s="518"/>
      <c r="J1890" s="517"/>
      <c r="K1890" s="518"/>
      <c r="L1890" s="117" t="s">
        <v>1250</v>
      </c>
      <c r="M1890" s="118" t="s">
        <v>1251</v>
      </c>
      <c r="N1890" s="182" t="s">
        <v>1644</v>
      </c>
      <c r="O1890" s="120"/>
    </row>
    <row r="1891" spans="1:15" x14ac:dyDescent="0.2">
      <c r="A1891" s="8"/>
      <c r="B1891" s="113"/>
      <c r="C1891" s="114"/>
      <c r="D1891" s="115"/>
      <c r="E1891" s="114"/>
      <c r="F1891" s="115"/>
      <c r="G1891" s="116"/>
      <c r="H1891" s="517"/>
      <c r="I1891" s="518"/>
      <c r="J1891" s="517"/>
      <c r="K1891" s="518"/>
      <c r="L1891" s="117" t="s">
        <v>1253</v>
      </c>
      <c r="M1891" s="121"/>
      <c r="N1891" s="181"/>
      <c r="O1891" s="123"/>
    </row>
    <row r="1892" spans="1:15" x14ac:dyDescent="0.2">
      <c r="A1892" s="8"/>
      <c r="B1892" s="113"/>
      <c r="C1892" s="114"/>
      <c r="D1892" s="115"/>
      <c r="E1892" s="114"/>
      <c r="F1892" s="115"/>
      <c r="G1892" s="116"/>
      <c r="H1892" s="517" t="s">
        <v>95</v>
      </c>
      <c r="I1892" s="518"/>
      <c r="J1892" s="519" t="s">
        <v>13</v>
      </c>
      <c r="K1892" s="520"/>
      <c r="L1892" s="117" t="s">
        <v>866</v>
      </c>
      <c r="M1892" s="521" t="s">
        <v>1254</v>
      </c>
      <c r="N1892" s="613"/>
      <c r="O1892" s="523"/>
    </row>
    <row r="1893" spans="1:15" x14ac:dyDescent="0.2">
      <c r="A1893" s="7"/>
      <c r="B1893" s="124"/>
      <c r="C1893" s="125"/>
      <c r="D1893" s="126"/>
      <c r="E1893" s="125"/>
      <c r="F1893" s="126"/>
      <c r="G1893" s="127"/>
      <c r="H1893" s="128">
        <f>+C1889</f>
        <v>4966</v>
      </c>
      <c r="I1893" s="129" t="s">
        <v>96</v>
      </c>
      <c r="J1893" s="128">
        <f>+C1889</f>
        <v>4966</v>
      </c>
      <c r="K1893" s="129" t="s">
        <v>96</v>
      </c>
      <c r="L1893" s="130"/>
      <c r="M1893" s="131" t="s">
        <v>1263</v>
      </c>
      <c r="N1893" s="615">
        <f>$N$10</f>
        <v>0</v>
      </c>
      <c r="O1893" s="616"/>
    </row>
    <row r="1894" spans="1:15" x14ac:dyDescent="0.2">
      <c r="A1894" s="12">
        <v>23</v>
      </c>
      <c r="B1894" s="108" t="s">
        <v>1605</v>
      </c>
      <c r="C1894" s="109">
        <v>1241.5</v>
      </c>
      <c r="D1894" s="110" t="s">
        <v>96</v>
      </c>
      <c r="E1894" s="109">
        <f>+C1894</f>
        <v>1241.5</v>
      </c>
      <c r="F1894" s="110" t="s">
        <v>96</v>
      </c>
      <c r="G1894" s="111" t="s">
        <v>762</v>
      </c>
      <c r="H1894" s="512" t="s">
        <v>1606</v>
      </c>
      <c r="I1894" s="513"/>
      <c r="J1894" s="512" t="s">
        <v>1606</v>
      </c>
      <c r="K1894" s="513"/>
      <c r="L1894" s="112" t="s">
        <v>1246</v>
      </c>
      <c r="M1894" s="514" t="s">
        <v>1607</v>
      </c>
      <c r="N1894" s="614"/>
      <c r="O1894" s="516"/>
    </row>
    <row r="1895" spans="1:15" x14ac:dyDescent="0.2">
      <c r="A1895" s="8"/>
      <c r="B1895" s="113"/>
      <c r="C1895" s="114"/>
      <c r="D1895" s="115"/>
      <c r="E1895" s="114"/>
      <c r="F1895" s="115"/>
      <c r="G1895" s="116"/>
      <c r="H1895" s="517"/>
      <c r="I1895" s="518"/>
      <c r="J1895" s="517"/>
      <c r="K1895" s="518"/>
      <c r="L1895" s="117" t="s">
        <v>1250</v>
      </c>
      <c r="M1895" s="118" t="s">
        <v>1251</v>
      </c>
      <c r="N1895" s="182" t="s">
        <v>1645</v>
      </c>
      <c r="O1895" s="120"/>
    </row>
    <row r="1896" spans="1:15" x14ac:dyDescent="0.2">
      <c r="A1896" s="8"/>
      <c r="B1896" s="113"/>
      <c r="C1896" s="114"/>
      <c r="D1896" s="115"/>
      <c r="E1896" s="114"/>
      <c r="F1896" s="115"/>
      <c r="G1896" s="116"/>
      <c r="H1896" s="517"/>
      <c r="I1896" s="518"/>
      <c r="J1896" s="517"/>
      <c r="K1896" s="518"/>
      <c r="L1896" s="117" t="s">
        <v>1253</v>
      </c>
      <c r="M1896" s="121"/>
      <c r="N1896" s="181"/>
      <c r="O1896" s="123"/>
    </row>
    <row r="1897" spans="1:15" x14ac:dyDescent="0.2">
      <c r="A1897" s="8"/>
      <c r="B1897" s="113"/>
      <c r="C1897" s="114"/>
      <c r="D1897" s="115"/>
      <c r="E1897" s="114"/>
      <c r="F1897" s="115"/>
      <c r="G1897" s="116"/>
      <c r="H1897" s="517" t="s">
        <v>95</v>
      </c>
      <c r="I1897" s="518"/>
      <c r="J1897" s="519" t="s">
        <v>13</v>
      </c>
      <c r="K1897" s="520"/>
      <c r="L1897" s="117" t="s">
        <v>866</v>
      </c>
      <c r="M1897" s="521" t="s">
        <v>1254</v>
      </c>
      <c r="N1897" s="613"/>
      <c r="O1897" s="523"/>
    </row>
    <row r="1898" spans="1:15" x14ac:dyDescent="0.2">
      <c r="A1898" s="7"/>
      <c r="B1898" s="124"/>
      <c r="C1898" s="125"/>
      <c r="D1898" s="126"/>
      <c r="E1898" s="125"/>
      <c r="F1898" s="126"/>
      <c r="G1898" s="127"/>
      <c r="H1898" s="128">
        <f>+C1894</f>
        <v>1241.5</v>
      </c>
      <c r="I1898" s="129" t="s">
        <v>96</v>
      </c>
      <c r="J1898" s="128">
        <f>+C1894</f>
        <v>1241.5</v>
      </c>
      <c r="K1898" s="129" t="s">
        <v>96</v>
      </c>
      <c r="L1898" s="130"/>
      <c r="M1898" s="131" t="s">
        <v>1320</v>
      </c>
      <c r="N1898" s="615">
        <f>$N$10</f>
        <v>0</v>
      </c>
      <c r="O1898" s="616"/>
    </row>
    <row r="1899" spans="1:15" x14ac:dyDescent="0.2">
      <c r="A1899" s="12">
        <v>24</v>
      </c>
      <c r="B1899" s="108" t="s">
        <v>1611</v>
      </c>
      <c r="C1899" s="109">
        <v>701.7</v>
      </c>
      <c r="D1899" s="110" t="s">
        <v>96</v>
      </c>
      <c r="E1899" s="109">
        <f>+C1899</f>
        <v>701.7</v>
      </c>
      <c r="F1899" s="110" t="s">
        <v>96</v>
      </c>
      <c r="G1899" s="111" t="s">
        <v>762</v>
      </c>
      <c r="H1899" s="512" t="s">
        <v>1606</v>
      </c>
      <c r="I1899" s="513"/>
      <c r="J1899" s="512" t="s">
        <v>1606</v>
      </c>
      <c r="K1899" s="513"/>
      <c r="L1899" s="112" t="s">
        <v>1246</v>
      </c>
      <c r="M1899" s="514" t="s">
        <v>1607</v>
      </c>
      <c r="N1899" s="614"/>
      <c r="O1899" s="516"/>
    </row>
    <row r="1900" spans="1:15" x14ac:dyDescent="0.2">
      <c r="A1900" s="8"/>
      <c r="B1900" s="113"/>
      <c r="C1900" s="114"/>
      <c r="D1900" s="115"/>
      <c r="E1900" s="114"/>
      <c r="F1900" s="115"/>
      <c r="G1900" s="116"/>
      <c r="H1900" s="517"/>
      <c r="I1900" s="518"/>
      <c r="J1900" s="517"/>
      <c r="K1900" s="518"/>
      <c r="L1900" s="117" t="s">
        <v>1250</v>
      </c>
      <c r="M1900" s="118" t="s">
        <v>1251</v>
      </c>
      <c r="N1900" s="182" t="s">
        <v>1646</v>
      </c>
      <c r="O1900" s="120"/>
    </row>
    <row r="1901" spans="1:15" x14ac:dyDescent="0.2">
      <c r="A1901" s="8"/>
      <c r="B1901" s="113"/>
      <c r="C1901" s="114"/>
      <c r="D1901" s="115"/>
      <c r="E1901" s="114"/>
      <c r="F1901" s="115"/>
      <c r="G1901" s="116"/>
      <c r="H1901" s="517"/>
      <c r="I1901" s="518"/>
      <c r="J1901" s="517"/>
      <c r="K1901" s="518"/>
      <c r="L1901" s="117" t="s">
        <v>1253</v>
      </c>
      <c r="M1901" s="121"/>
      <c r="N1901" s="181"/>
      <c r="O1901" s="123"/>
    </row>
    <row r="1902" spans="1:15" x14ac:dyDescent="0.2">
      <c r="A1902" s="8"/>
      <c r="B1902" s="113"/>
      <c r="C1902" s="114"/>
      <c r="D1902" s="115"/>
      <c r="E1902" s="114"/>
      <c r="F1902" s="115"/>
      <c r="G1902" s="116"/>
      <c r="H1902" s="517" t="s">
        <v>95</v>
      </c>
      <c r="I1902" s="518"/>
      <c r="J1902" s="519" t="s">
        <v>13</v>
      </c>
      <c r="K1902" s="520"/>
      <c r="L1902" s="117" t="s">
        <v>866</v>
      </c>
      <c r="M1902" s="521" t="s">
        <v>1254</v>
      </c>
      <c r="N1902" s="613"/>
      <c r="O1902" s="523"/>
    </row>
    <row r="1903" spans="1:15" x14ac:dyDescent="0.2">
      <c r="A1903" s="7"/>
      <c r="B1903" s="124"/>
      <c r="C1903" s="125"/>
      <c r="D1903" s="126"/>
      <c r="E1903" s="125"/>
      <c r="F1903" s="126"/>
      <c r="G1903" s="127"/>
      <c r="H1903" s="128">
        <f>+C1899</f>
        <v>701.7</v>
      </c>
      <c r="I1903" s="129" t="s">
        <v>96</v>
      </c>
      <c r="J1903" s="128">
        <f>+C1899</f>
        <v>701.7</v>
      </c>
      <c r="K1903" s="129" t="s">
        <v>96</v>
      </c>
      <c r="L1903" s="130"/>
      <c r="M1903" s="131" t="s">
        <v>1263</v>
      </c>
      <c r="N1903" s="615">
        <f>$N$10</f>
        <v>0</v>
      </c>
      <c r="O1903" s="616"/>
    </row>
    <row r="1904" spans="1:15" x14ac:dyDescent="0.2">
      <c r="A1904" s="12">
        <v>25</v>
      </c>
      <c r="B1904" s="108" t="s">
        <v>1611</v>
      </c>
      <c r="C1904" s="109">
        <v>701.7</v>
      </c>
      <c r="D1904" s="110" t="s">
        <v>96</v>
      </c>
      <c r="E1904" s="109">
        <f>+C1904</f>
        <v>701.7</v>
      </c>
      <c r="F1904" s="110" t="s">
        <v>96</v>
      </c>
      <c r="G1904" s="111" t="s">
        <v>762</v>
      </c>
      <c r="H1904" s="512" t="s">
        <v>1606</v>
      </c>
      <c r="I1904" s="513"/>
      <c r="J1904" s="512" t="s">
        <v>1606</v>
      </c>
      <c r="K1904" s="513"/>
      <c r="L1904" s="112" t="s">
        <v>1246</v>
      </c>
      <c r="M1904" s="514" t="s">
        <v>1607</v>
      </c>
      <c r="N1904" s="614"/>
      <c r="O1904" s="516"/>
    </row>
    <row r="1905" spans="1:15" x14ac:dyDescent="0.2">
      <c r="A1905" s="8"/>
      <c r="B1905" s="113"/>
      <c r="C1905" s="114"/>
      <c r="D1905" s="115"/>
      <c r="E1905" s="114"/>
      <c r="F1905" s="115"/>
      <c r="G1905" s="116"/>
      <c r="H1905" s="517"/>
      <c r="I1905" s="518"/>
      <c r="J1905" s="517"/>
      <c r="K1905" s="518"/>
      <c r="L1905" s="117" t="s">
        <v>1250</v>
      </c>
      <c r="M1905" s="118" t="s">
        <v>1251</v>
      </c>
      <c r="N1905" s="182" t="s">
        <v>1647</v>
      </c>
      <c r="O1905" s="120"/>
    </row>
    <row r="1906" spans="1:15" x14ac:dyDescent="0.2">
      <c r="A1906" s="8"/>
      <c r="B1906" s="113"/>
      <c r="C1906" s="114"/>
      <c r="D1906" s="115"/>
      <c r="E1906" s="114"/>
      <c r="F1906" s="115"/>
      <c r="G1906" s="116"/>
      <c r="H1906" s="517"/>
      <c r="I1906" s="518"/>
      <c r="J1906" s="517"/>
      <c r="K1906" s="518"/>
      <c r="L1906" s="117" t="s">
        <v>1253</v>
      </c>
      <c r="M1906" s="121"/>
      <c r="N1906" s="181"/>
      <c r="O1906" s="123"/>
    </row>
    <row r="1907" spans="1:15" x14ac:dyDescent="0.2">
      <c r="A1907" s="8"/>
      <c r="B1907" s="113"/>
      <c r="C1907" s="114"/>
      <c r="D1907" s="115"/>
      <c r="E1907" s="114"/>
      <c r="F1907" s="115"/>
      <c r="G1907" s="116"/>
      <c r="H1907" s="517" t="s">
        <v>95</v>
      </c>
      <c r="I1907" s="518"/>
      <c r="J1907" s="519" t="s">
        <v>13</v>
      </c>
      <c r="K1907" s="520"/>
      <c r="L1907" s="117" t="s">
        <v>866</v>
      </c>
      <c r="M1907" s="521" t="s">
        <v>1254</v>
      </c>
      <c r="N1907" s="613"/>
      <c r="O1907" s="523"/>
    </row>
    <row r="1908" spans="1:15" x14ac:dyDescent="0.2">
      <c r="A1908" s="7"/>
      <c r="B1908" s="124"/>
      <c r="C1908" s="125"/>
      <c r="D1908" s="126"/>
      <c r="E1908" s="125"/>
      <c r="F1908" s="126"/>
      <c r="G1908" s="127"/>
      <c r="H1908" s="128">
        <f>+C1904</f>
        <v>701.7</v>
      </c>
      <c r="I1908" s="129" t="s">
        <v>96</v>
      </c>
      <c r="J1908" s="128">
        <f>+C1904</f>
        <v>701.7</v>
      </c>
      <c r="K1908" s="129" t="s">
        <v>96</v>
      </c>
      <c r="L1908" s="130"/>
      <c r="M1908" s="131" t="s">
        <v>1263</v>
      </c>
      <c r="N1908" s="615">
        <f>$N$10</f>
        <v>0</v>
      </c>
      <c r="O1908" s="616"/>
    </row>
    <row r="1909" spans="1:15" x14ac:dyDescent="0.2">
      <c r="A1909" s="12">
        <v>26</v>
      </c>
      <c r="B1909" s="113" t="s">
        <v>99</v>
      </c>
      <c r="C1909" s="109">
        <v>1090</v>
      </c>
      <c r="D1909" s="110" t="s">
        <v>96</v>
      </c>
      <c r="E1909" s="109">
        <f>+C1909</f>
        <v>1090</v>
      </c>
      <c r="F1909" s="110" t="s">
        <v>96</v>
      </c>
      <c r="G1909" s="111" t="s">
        <v>762</v>
      </c>
      <c r="H1909" s="512" t="s">
        <v>1618</v>
      </c>
      <c r="I1909" s="513"/>
      <c r="J1909" s="512" t="s">
        <v>1618</v>
      </c>
      <c r="K1909" s="513"/>
      <c r="L1909" s="112" t="s">
        <v>1246</v>
      </c>
      <c r="M1909" s="514" t="s">
        <v>1607</v>
      </c>
      <c r="N1909" s="614"/>
      <c r="O1909" s="516"/>
    </row>
    <row r="1910" spans="1:15" x14ac:dyDescent="0.2">
      <c r="A1910" s="8"/>
      <c r="B1910" s="113"/>
      <c r="C1910" s="114"/>
      <c r="D1910" s="115"/>
      <c r="E1910" s="114"/>
      <c r="F1910" s="115"/>
      <c r="G1910" s="116"/>
      <c r="H1910" s="517"/>
      <c r="I1910" s="518"/>
      <c r="J1910" s="517"/>
      <c r="K1910" s="518"/>
      <c r="L1910" s="117" t="s">
        <v>1250</v>
      </c>
      <c r="M1910" s="118" t="s">
        <v>1251</v>
      </c>
      <c r="N1910" s="182" t="s">
        <v>1648</v>
      </c>
      <c r="O1910" s="120"/>
    </row>
    <row r="1911" spans="1:15" x14ac:dyDescent="0.2">
      <c r="A1911" s="8"/>
      <c r="B1911" s="113"/>
      <c r="C1911" s="114"/>
      <c r="D1911" s="115"/>
      <c r="E1911" s="114"/>
      <c r="F1911" s="115"/>
      <c r="G1911" s="116"/>
      <c r="H1911" s="517"/>
      <c r="I1911" s="518"/>
      <c r="J1911" s="517"/>
      <c r="K1911" s="518"/>
      <c r="L1911" s="117" t="s">
        <v>1253</v>
      </c>
      <c r="M1911" s="121"/>
      <c r="N1911" s="181"/>
      <c r="O1911" s="123"/>
    </row>
    <row r="1912" spans="1:15" x14ac:dyDescent="0.2">
      <c r="A1912" s="8"/>
      <c r="B1912" s="113"/>
      <c r="C1912" s="114"/>
      <c r="D1912" s="115"/>
      <c r="E1912" s="114"/>
      <c r="F1912" s="115"/>
      <c r="G1912" s="116"/>
      <c r="H1912" s="517" t="s">
        <v>95</v>
      </c>
      <c r="I1912" s="518"/>
      <c r="J1912" s="519" t="s">
        <v>13</v>
      </c>
      <c r="K1912" s="520"/>
      <c r="L1912" s="117" t="s">
        <v>866</v>
      </c>
      <c r="M1912" s="521" t="s">
        <v>1254</v>
      </c>
      <c r="N1912" s="613"/>
      <c r="O1912" s="523"/>
    </row>
    <row r="1913" spans="1:15" x14ac:dyDescent="0.2">
      <c r="A1913" s="7"/>
      <c r="B1913" s="124"/>
      <c r="C1913" s="125"/>
      <c r="D1913" s="126"/>
      <c r="E1913" s="125"/>
      <c r="F1913" s="126"/>
      <c r="G1913" s="127"/>
      <c r="H1913" s="128">
        <f>+C1909</f>
        <v>1090</v>
      </c>
      <c r="I1913" s="129" t="s">
        <v>96</v>
      </c>
      <c r="J1913" s="128">
        <f>+C1909</f>
        <v>1090</v>
      </c>
      <c r="K1913" s="129" t="s">
        <v>96</v>
      </c>
      <c r="L1913" s="130"/>
      <c r="M1913" s="131" t="s">
        <v>1318</v>
      </c>
      <c r="N1913" s="615">
        <f>$N$10</f>
        <v>0</v>
      </c>
      <c r="O1913" s="616"/>
    </row>
    <row r="1914" spans="1:15" x14ac:dyDescent="0.2">
      <c r="A1914" s="12">
        <v>27</v>
      </c>
      <c r="B1914" s="108" t="s">
        <v>99</v>
      </c>
      <c r="C1914" s="109">
        <v>1210</v>
      </c>
      <c r="D1914" s="110" t="s">
        <v>96</v>
      </c>
      <c r="E1914" s="109">
        <f>+C1914</f>
        <v>1210</v>
      </c>
      <c r="F1914" s="110" t="s">
        <v>96</v>
      </c>
      <c r="G1914" s="111" t="s">
        <v>762</v>
      </c>
      <c r="H1914" s="512" t="s">
        <v>1618</v>
      </c>
      <c r="I1914" s="513"/>
      <c r="J1914" s="512" t="s">
        <v>1618</v>
      </c>
      <c r="K1914" s="513"/>
      <c r="L1914" s="112" t="s">
        <v>1246</v>
      </c>
      <c r="M1914" s="514" t="s">
        <v>1607</v>
      </c>
      <c r="N1914" s="614"/>
      <c r="O1914" s="516"/>
    </row>
    <row r="1915" spans="1:15" x14ac:dyDescent="0.2">
      <c r="A1915" s="8"/>
      <c r="B1915" s="113"/>
      <c r="C1915" s="114"/>
      <c r="D1915" s="115"/>
      <c r="E1915" s="114"/>
      <c r="F1915" s="115"/>
      <c r="G1915" s="116"/>
      <c r="H1915" s="517"/>
      <c r="I1915" s="518"/>
      <c r="J1915" s="517"/>
      <c r="K1915" s="518"/>
      <c r="L1915" s="117" t="s">
        <v>1250</v>
      </c>
      <c r="M1915" s="118" t="s">
        <v>1251</v>
      </c>
      <c r="N1915" s="181" t="s">
        <v>1649</v>
      </c>
      <c r="O1915" s="120"/>
    </row>
    <row r="1916" spans="1:15" x14ac:dyDescent="0.2">
      <c r="A1916" s="8"/>
      <c r="B1916" s="113"/>
      <c r="C1916" s="114"/>
      <c r="D1916" s="115"/>
      <c r="E1916" s="114"/>
      <c r="F1916" s="115"/>
      <c r="G1916" s="116"/>
      <c r="H1916" s="517"/>
      <c r="I1916" s="518"/>
      <c r="J1916" s="517"/>
      <c r="K1916" s="518"/>
      <c r="L1916" s="117" t="s">
        <v>1253</v>
      </c>
      <c r="M1916" s="121"/>
      <c r="N1916" s="181"/>
      <c r="O1916" s="123"/>
    </row>
    <row r="1917" spans="1:15" x14ac:dyDescent="0.2">
      <c r="A1917" s="8"/>
      <c r="B1917" s="113"/>
      <c r="C1917" s="114"/>
      <c r="D1917" s="115"/>
      <c r="E1917" s="114"/>
      <c r="F1917" s="115"/>
      <c r="G1917" s="116"/>
      <c r="H1917" s="517" t="s">
        <v>95</v>
      </c>
      <c r="I1917" s="518"/>
      <c r="J1917" s="519" t="s">
        <v>13</v>
      </c>
      <c r="K1917" s="520"/>
      <c r="L1917" s="117" t="s">
        <v>866</v>
      </c>
      <c r="M1917" s="521" t="s">
        <v>1254</v>
      </c>
      <c r="N1917" s="613"/>
      <c r="O1917" s="523"/>
    </row>
    <row r="1918" spans="1:15" x14ac:dyDescent="0.2">
      <c r="A1918" s="7"/>
      <c r="B1918" s="124"/>
      <c r="C1918" s="125"/>
      <c r="D1918" s="126"/>
      <c r="E1918" s="125"/>
      <c r="F1918" s="126"/>
      <c r="G1918" s="127"/>
      <c r="H1918" s="185">
        <f>+C1914</f>
        <v>1210</v>
      </c>
      <c r="I1918" s="129" t="s">
        <v>96</v>
      </c>
      <c r="J1918" s="185">
        <f>+C1914</f>
        <v>1210</v>
      </c>
      <c r="K1918" s="129" t="s">
        <v>96</v>
      </c>
      <c r="L1918" s="130"/>
      <c r="M1918" s="131" t="s">
        <v>1318</v>
      </c>
      <c r="N1918" s="615">
        <f>$N$10</f>
        <v>0</v>
      </c>
      <c r="O1918" s="616"/>
    </row>
    <row r="1919" spans="1:15" x14ac:dyDescent="0.2">
      <c r="A1919" s="12">
        <v>28</v>
      </c>
      <c r="B1919" s="108" t="s">
        <v>1624</v>
      </c>
      <c r="C1919" s="109">
        <v>120</v>
      </c>
      <c r="D1919" s="110" t="s">
        <v>96</v>
      </c>
      <c r="E1919" s="109">
        <f>+C1919</f>
        <v>120</v>
      </c>
      <c r="F1919" s="110" t="s">
        <v>96</v>
      </c>
      <c r="G1919" s="111" t="s">
        <v>762</v>
      </c>
      <c r="H1919" s="512" t="s">
        <v>1606</v>
      </c>
      <c r="I1919" s="513"/>
      <c r="J1919" s="512" t="s">
        <v>1606</v>
      </c>
      <c r="K1919" s="513"/>
      <c r="L1919" s="112" t="s">
        <v>1246</v>
      </c>
      <c r="M1919" s="514" t="s">
        <v>1607</v>
      </c>
      <c r="N1919" s="614"/>
      <c r="O1919" s="516"/>
    </row>
    <row r="1920" spans="1:15" x14ac:dyDescent="0.2">
      <c r="A1920" s="8"/>
      <c r="B1920" s="113"/>
      <c r="C1920" s="114"/>
      <c r="D1920" s="115"/>
      <c r="E1920" s="114"/>
      <c r="F1920" s="115"/>
      <c r="G1920" s="116"/>
      <c r="H1920" s="517"/>
      <c r="I1920" s="518"/>
      <c r="J1920" s="517"/>
      <c r="K1920" s="518"/>
      <c r="L1920" s="117" t="s">
        <v>1250</v>
      </c>
      <c r="M1920" s="118" t="s">
        <v>1251</v>
      </c>
      <c r="N1920" s="182" t="s">
        <v>1650</v>
      </c>
      <c r="O1920" s="120"/>
    </row>
    <row r="1921" spans="1:15" x14ac:dyDescent="0.2">
      <c r="A1921" s="8"/>
      <c r="B1921" s="113"/>
      <c r="C1921" s="114"/>
      <c r="D1921" s="115"/>
      <c r="E1921" s="114"/>
      <c r="F1921" s="115"/>
      <c r="G1921" s="116"/>
      <c r="H1921" s="517"/>
      <c r="I1921" s="518"/>
      <c r="J1921" s="517"/>
      <c r="K1921" s="518"/>
      <c r="L1921" s="117" t="s">
        <v>1253</v>
      </c>
      <c r="M1921" s="121"/>
      <c r="N1921" s="181"/>
      <c r="O1921" s="123"/>
    </row>
    <row r="1922" spans="1:15" x14ac:dyDescent="0.2">
      <c r="A1922" s="8"/>
      <c r="B1922" s="113"/>
      <c r="C1922" s="114"/>
      <c r="D1922" s="115"/>
      <c r="E1922" s="114"/>
      <c r="F1922" s="115"/>
      <c r="G1922" s="116"/>
      <c r="H1922" s="517" t="s">
        <v>95</v>
      </c>
      <c r="I1922" s="518"/>
      <c r="J1922" s="519" t="s">
        <v>13</v>
      </c>
      <c r="K1922" s="520"/>
      <c r="L1922" s="117" t="s">
        <v>866</v>
      </c>
      <c r="M1922" s="521" t="s">
        <v>1254</v>
      </c>
      <c r="N1922" s="613"/>
      <c r="O1922" s="523"/>
    </row>
    <row r="1923" spans="1:15" x14ac:dyDescent="0.2">
      <c r="A1923" s="7"/>
      <c r="B1923" s="124"/>
      <c r="C1923" s="125"/>
      <c r="D1923" s="126"/>
      <c r="E1923" s="125"/>
      <c r="F1923" s="126"/>
      <c r="G1923" s="127"/>
      <c r="H1923" s="128">
        <f>+C1919</f>
        <v>120</v>
      </c>
      <c r="I1923" s="129" t="s">
        <v>96</v>
      </c>
      <c r="J1923" s="128">
        <f>+C1919</f>
        <v>120</v>
      </c>
      <c r="K1923" s="129" t="s">
        <v>96</v>
      </c>
      <c r="L1923" s="130"/>
      <c r="M1923" s="131" t="s">
        <v>1267</v>
      </c>
      <c r="N1923" s="615">
        <f>$N$10</f>
        <v>0</v>
      </c>
      <c r="O1923" s="616"/>
    </row>
    <row r="1924" spans="1:15" x14ac:dyDescent="0.2">
      <c r="A1924" s="12">
        <v>29</v>
      </c>
      <c r="B1924" s="108" t="s">
        <v>1624</v>
      </c>
      <c r="C1924" s="109">
        <v>120</v>
      </c>
      <c r="D1924" s="110" t="s">
        <v>96</v>
      </c>
      <c r="E1924" s="109">
        <f>+C1924</f>
        <v>120</v>
      </c>
      <c r="F1924" s="110" t="s">
        <v>96</v>
      </c>
      <c r="G1924" s="111" t="s">
        <v>762</v>
      </c>
      <c r="H1924" s="512" t="s">
        <v>1606</v>
      </c>
      <c r="I1924" s="513"/>
      <c r="J1924" s="512" t="s">
        <v>1606</v>
      </c>
      <c r="K1924" s="513"/>
      <c r="L1924" s="112" t="s">
        <v>1246</v>
      </c>
      <c r="M1924" s="514" t="s">
        <v>1607</v>
      </c>
      <c r="N1924" s="614"/>
      <c r="O1924" s="516"/>
    </row>
    <row r="1925" spans="1:15" x14ac:dyDescent="0.2">
      <c r="A1925" s="8"/>
      <c r="B1925" s="113"/>
      <c r="C1925" s="114"/>
      <c r="D1925" s="115"/>
      <c r="E1925" s="114"/>
      <c r="F1925" s="115"/>
      <c r="G1925" s="116"/>
      <c r="H1925" s="517"/>
      <c r="I1925" s="518"/>
      <c r="J1925" s="517"/>
      <c r="K1925" s="518"/>
      <c r="L1925" s="117" t="s">
        <v>1250</v>
      </c>
      <c r="M1925" s="118" t="s">
        <v>1251</v>
      </c>
      <c r="N1925" s="182" t="s">
        <v>1651</v>
      </c>
      <c r="O1925" s="120"/>
    </row>
    <row r="1926" spans="1:15" x14ac:dyDescent="0.2">
      <c r="A1926" s="8"/>
      <c r="B1926" s="113"/>
      <c r="C1926" s="114"/>
      <c r="D1926" s="115"/>
      <c r="E1926" s="114"/>
      <c r="F1926" s="115"/>
      <c r="G1926" s="116"/>
      <c r="H1926" s="517"/>
      <c r="I1926" s="518"/>
      <c r="J1926" s="517"/>
      <c r="K1926" s="518"/>
      <c r="L1926" s="117" t="s">
        <v>1253</v>
      </c>
      <c r="M1926" s="121"/>
      <c r="N1926" s="181"/>
      <c r="O1926" s="123"/>
    </row>
    <row r="1927" spans="1:15" x14ac:dyDescent="0.2">
      <c r="A1927" s="8"/>
      <c r="B1927" s="113"/>
      <c r="C1927" s="114"/>
      <c r="D1927" s="115"/>
      <c r="E1927" s="114"/>
      <c r="F1927" s="115"/>
      <c r="G1927" s="116"/>
      <c r="H1927" s="517" t="s">
        <v>95</v>
      </c>
      <c r="I1927" s="518"/>
      <c r="J1927" s="519" t="s">
        <v>13</v>
      </c>
      <c r="K1927" s="520"/>
      <c r="L1927" s="117" t="s">
        <v>866</v>
      </c>
      <c r="M1927" s="521" t="s">
        <v>1254</v>
      </c>
      <c r="N1927" s="613"/>
      <c r="O1927" s="523"/>
    </row>
    <row r="1928" spans="1:15" x14ac:dyDescent="0.2">
      <c r="A1928" s="7"/>
      <c r="B1928" s="124"/>
      <c r="C1928" s="125"/>
      <c r="D1928" s="126"/>
      <c r="E1928" s="125"/>
      <c r="F1928" s="126"/>
      <c r="G1928" s="127"/>
      <c r="H1928" s="128">
        <f>+C1924</f>
        <v>120</v>
      </c>
      <c r="I1928" s="129" t="s">
        <v>96</v>
      </c>
      <c r="J1928" s="128">
        <f>+C1924</f>
        <v>120</v>
      </c>
      <c r="K1928" s="129" t="s">
        <v>96</v>
      </c>
      <c r="L1928" s="130"/>
      <c r="M1928" s="131" t="s">
        <v>1267</v>
      </c>
      <c r="N1928" s="615">
        <f>$N$10</f>
        <v>0</v>
      </c>
      <c r="O1928" s="616"/>
    </row>
    <row r="1929" spans="1:15" x14ac:dyDescent="0.2">
      <c r="A1929" s="12">
        <v>30</v>
      </c>
      <c r="B1929" s="108" t="s">
        <v>1652</v>
      </c>
      <c r="C1929" s="109">
        <v>2885.11</v>
      </c>
      <c r="D1929" s="110" t="s">
        <v>96</v>
      </c>
      <c r="E1929" s="109">
        <f>+C1929</f>
        <v>2885.11</v>
      </c>
      <c r="F1929" s="110" t="s">
        <v>96</v>
      </c>
      <c r="G1929" s="111" t="s">
        <v>762</v>
      </c>
      <c r="H1929" s="512" t="s">
        <v>1653</v>
      </c>
      <c r="I1929" s="513"/>
      <c r="J1929" s="512" t="s">
        <v>1653</v>
      </c>
      <c r="K1929" s="513"/>
      <c r="L1929" s="112" t="s">
        <v>1246</v>
      </c>
      <c r="M1929" s="514" t="s">
        <v>1607</v>
      </c>
      <c r="N1929" s="614"/>
      <c r="O1929" s="516"/>
    </row>
    <row r="1930" spans="1:15" x14ac:dyDescent="0.2">
      <c r="A1930" s="8"/>
      <c r="B1930" s="113"/>
      <c r="C1930" s="114"/>
      <c r="D1930" s="115"/>
      <c r="E1930" s="114"/>
      <c r="F1930" s="115"/>
      <c r="G1930" s="116"/>
      <c r="H1930" s="517" t="s">
        <v>1654</v>
      </c>
      <c r="I1930" s="518"/>
      <c r="J1930" s="517" t="s">
        <v>1654</v>
      </c>
      <c r="K1930" s="518"/>
      <c r="L1930" s="117" t="s">
        <v>1250</v>
      </c>
      <c r="M1930" s="118" t="s">
        <v>1251</v>
      </c>
      <c r="N1930" s="182" t="s">
        <v>1631</v>
      </c>
      <c r="O1930" s="120"/>
    </row>
    <row r="1931" spans="1:15" x14ac:dyDescent="0.2">
      <c r="A1931" s="8"/>
      <c r="B1931" s="113"/>
      <c r="C1931" s="114"/>
      <c r="D1931" s="115"/>
      <c r="E1931" s="114"/>
      <c r="F1931" s="115"/>
      <c r="G1931" s="116"/>
      <c r="H1931" s="517"/>
      <c r="I1931" s="518"/>
      <c r="J1931" s="517"/>
      <c r="K1931" s="518"/>
      <c r="L1931" s="117" t="s">
        <v>1253</v>
      </c>
      <c r="M1931" s="121"/>
      <c r="N1931" s="181"/>
      <c r="O1931" s="123"/>
    </row>
    <row r="1932" spans="1:15" x14ac:dyDescent="0.2">
      <c r="A1932" s="8"/>
      <c r="B1932" s="113"/>
      <c r="C1932" s="114"/>
      <c r="D1932" s="115"/>
      <c r="E1932" s="114"/>
      <c r="F1932" s="115"/>
      <c r="G1932" s="116"/>
      <c r="H1932" s="517" t="s">
        <v>95</v>
      </c>
      <c r="I1932" s="518"/>
      <c r="J1932" s="519" t="s">
        <v>13</v>
      </c>
      <c r="K1932" s="520"/>
      <c r="L1932" s="117" t="s">
        <v>866</v>
      </c>
      <c r="M1932" s="521" t="s">
        <v>1254</v>
      </c>
      <c r="N1932" s="613"/>
      <c r="O1932" s="523"/>
    </row>
    <row r="1933" spans="1:15" x14ac:dyDescent="0.2">
      <c r="A1933" s="7"/>
      <c r="B1933" s="124"/>
      <c r="C1933" s="125"/>
      <c r="D1933" s="126"/>
      <c r="E1933" s="125"/>
      <c r="F1933" s="126"/>
      <c r="G1933" s="127"/>
      <c r="H1933" s="128">
        <f>+C1929</f>
        <v>2885.11</v>
      </c>
      <c r="I1933" s="129" t="s">
        <v>96</v>
      </c>
      <c r="J1933" s="128">
        <f>+C1929</f>
        <v>2885.11</v>
      </c>
      <c r="K1933" s="129" t="s">
        <v>96</v>
      </c>
      <c r="L1933" s="130"/>
      <c r="M1933" s="131" t="s">
        <v>1316</v>
      </c>
      <c r="N1933" s="615">
        <f>$N$10</f>
        <v>0</v>
      </c>
      <c r="O1933" s="616"/>
    </row>
    <row r="1934" spans="1:15" x14ac:dyDescent="0.2">
      <c r="A1934" s="12">
        <v>31</v>
      </c>
      <c r="B1934" s="108" t="s">
        <v>1655</v>
      </c>
      <c r="C1934" s="109">
        <v>500</v>
      </c>
      <c r="D1934" s="110" t="s">
        <v>96</v>
      </c>
      <c r="E1934" s="109">
        <f>+C1934</f>
        <v>500</v>
      </c>
      <c r="F1934" s="110" t="s">
        <v>96</v>
      </c>
      <c r="G1934" s="111" t="s">
        <v>762</v>
      </c>
      <c r="H1934" s="512" t="s">
        <v>1656</v>
      </c>
      <c r="I1934" s="513"/>
      <c r="J1934" s="512" t="s">
        <v>1656</v>
      </c>
      <c r="K1934" s="513"/>
      <c r="L1934" s="112" t="s">
        <v>1246</v>
      </c>
      <c r="M1934" s="514" t="s">
        <v>1607</v>
      </c>
      <c r="N1934" s="614"/>
      <c r="O1934" s="516"/>
    </row>
    <row r="1935" spans="1:15" x14ac:dyDescent="0.2">
      <c r="A1935" s="8"/>
      <c r="B1935" s="113"/>
      <c r="C1935" s="114"/>
      <c r="D1935" s="115"/>
      <c r="E1935" s="114"/>
      <c r="F1935" s="115"/>
      <c r="G1935" s="116"/>
      <c r="H1935" s="517"/>
      <c r="I1935" s="518"/>
      <c r="J1935" s="517"/>
      <c r="K1935" s="518"/>
      <c r="L1935" s="117" t="s">
        <v>1250</v>
      </c>
      <c r="M1935" s="118" t="s">
        <v>1251</v>
      </c>
      <c r="N1935" s="182" t="s">
        <v>1631</v>
      </c>
      <c r="O1935" s="120"/>
    </row>
    <row r="1936" spans="1:15" x14ac:dyDescent="0.2">
      <c r="A1936" s="8"/>
      <c r="B1936" s="113"/>
      <c r="C1936" s="114"/>
      <c r="D1936" s="115"/>
      <c r="E1936" s="114"/>
      <c r="F1936" s="115"/>
      <c r="G1936" s="116"/>
      <c r="H1936" s="517"/>
      <c r="I1936" s="518"/>
      <c r="J1936" s="517"/>
      <c r="K1936" s="518"/>
      <c r="L1936" s="117" t="s">
        <v>1253</v>
      </c>
      <c r="M1936" s="121"/>
      <c r="N1936" s="181"/>
      <c r="O1936" s="123"/>
    </row>
    <row r="1937" spans="1:15" x14ac:dyDescent="0.2">
      <c r="A1937" s="8"/>
      <c r="B1937" s="113"/>
      <c r="C1937" s="114"/>
      <c r="D1937" s="115"/>
      <c r="E1937" s="114"/>
      <c r="F1937" s="115"/>
      <c r="G1937" s="116"/>
      <c r="H1937" s="517" t="s">
        <v>95</v>
      </c>
      <c r="I1937" s="518"/>
      <c r="J1937" s="519" t="s">
        <v>13</v>
      </c>
      <c r="K1937" s="520"/>
      <c r="L1937" s="117" t="s">
        <v>866</v>
      </c>
      <c r="M1937" s="521" t="s">
        <v>1254</v>
      </c>
      <c r="N1937" s="613"/>
      <c r="O1937" s="523"/>
    </row>
    <row r="1938" spans="1:15" x14ac:dyDescent="0.2">
      <c r="A1938" s="7"/>
      <c r="B1938" s="124"/>
      <c r="C1938" s="125"/>
      <c r="D1938" s="126"/>
      <c r="E1938" s="125"/>
      <c r="F1938" s="126"/>
      <c r="G1938" s="127"/>
      <c r="H1938" s="128">
        <f>+C1934</f>
        <v>500</v>
      </c>
      <c r="I1938" s="129" t="s">
        <v>96</v>
      </c>
      <c r="J1938" s="128">
        <f>+C1934</f>
        <v>500</v>
      </c>
      <c r="K1938" s="129" t="s">
        <v>96</v>
      </c>
      <c r="L1938" s="130"/>
      <c r="M1938" s="131" t="s">
        <v>1265</v>
      </c>
      <c r="N1938" s="615">
        <f>$N$10</f>
        <v>0</v>
      </c>
      <c r="O1938" s="616"/>
    </row>
    <row r="1939" spans="1:15" x14ac:dyDescent="0.2">
      <c r="A1939" s="12">
        <v>32</v>
      </c>
      <c r="B1939" s="108" t="s">
        <v>456</v>
      </c>
      <c r="C1939" s="109">
        <v>529</v>
      </c>
      <c r="D1939" s="110" t="s">
        <v>96</v>
      </c>
      <c r="E1939" s="109">
        <f>+C1939</f>
        <v>529</v>
      </c>
      <c r="F1939" s="110" t="s">
        <v>96</v>
      </c>
      <c r="G1939" s="111" t="s">
        <v>762</v>
      </c>
      <c r="H1939" s="512" t="s">
        <v>1657</v>
      </c>
      <c r="I1939" s="513"/>
      <c r="J1939" s="512" t="s">
        <v>1657</v>
      </c>
      <c r="K1939" s="513"/>
      <c r="L1939" s="112" t="s">
        <v>1246</v>
      </c>
      <c r="M1939" s="514" t="s">
        <v>1607</v>
      </c>
      <c r="N1939" s="614"/>
      <c r="O1939" s="516"/>
    </row>
    <row r="1940" spans="1:15" x14ac:dyDescent="0.2">
      <c r="A1940" s="8"/>
      <c r="B1940" s="113"/>
      <c r="C1940" s="114"/>
      <c r="D1940" s="115"/>
      <c r="E1940" s="114"/>
      <c r="F1940" s="115"/>
      <c r="G1940" s="116"/>
      <c r="H1940" s="517" t="s">
        <v>1658</v>
      </c>
      <c r="I1940" s="518"/>
      <c r="J1940" s="517" t="s">
        <v>1658</v>
      </c>
      <c r="K1940" s="518"/>
      <c r="L1940" s="117" t="s">
        <v>1250</v>
      </c>
      <c r="M1940" s="118" t="s">
        <v>1251</v>
      </c>
      <c r="N1940" s="182" t="s">
        <v>1659</v>
      </c>
      <c r="O1940" s="120"/>
    </row>
    <row r="1941" spans="1:15" x14ac:dyDescent="0.2">
      <c r="A1941" s="8"/>
      <c r="B1941" s="113"/>
      <c r="C1941" s="114"/>
      <c r="D1941" s="115"/>
      <c r="E1941" s="114"/>
      <c r="F1941" s="115"/>
      <c r="G1941" s="116"/>
      <c r="H1941" s="517"/>
      <c r="I1941" s="518"/>
      <c r="J1941" s="517"/>
      <c r="K1941" s="518"/>
      <c r="L1941" s="117" t="s">
        <v>1253</v>
      </c>
      <c r="M1941" s="121"/>
      <c r="N1941" s="181"/>
      <c r="O1941" s="123"/>
    </row>
    <row r="1942" spans="1:15" x14ac:dyDescent="0.2">
      <c r="A1942" s="8"/>
      <c r="B1942" s="113"/>
      <c r="C1942" s="114"/>
      <c r="D1942" s="115"/>
      <c r="E1942" s="114"/>
      <c r="F1942" s="115"/>
      <c r="G1942" s="116"/>
      <c r="H1942" s="517" t="s">
        <v>95</v>
      </c>
      <c r="I1942" s="518"/>
      <c r="J1942" s="519" t="s">
        <v>13</v>
      </c>
      <c r="K1942" s="520"/>
      <c r="L1942" s="117" t="s">
        <v>866</v>
      </c>
      <c r="M1942" s="521" t="s">
        <v>1254</v>
      </c>
      <c r="N1942" s="613"/>
      <c r="O1942" s="523"/>
    </row>
    <row r="1943" spans="1:15" x14ac:dyDescent="0.2">
      <c r="A1943" s="7"/>
      <c r="B1943" s="124"/>
      <c r="C1943" s="125"/>
      <c r="D1943" s="126"/>
      <c r="E1943" s="125"/>
      <c r="F1943" s="126"/>
      <c r="G1943" s="127"/>
      <c r="H1943" s="128">
        <f>+C1939</f>
        <v>529</v>
      </c>
      <c r="I1943" s="129" t="s">
        <v>96</v>
      </c>
      <c r="J1943" s="128">
        <f>+C1939</f>
        <v>529</v>
      </c>
      <c r="K1943" s="129" t="s">
        <v>96</v>
      </c>
      <c r="L1943" s="130"/>
      <c r="M1943" s="131" t="s">
        <v>1316</v>
      </c>
      <c r="N1943" s="615">
        <f>$N$10</f>
        <v>0</v>
      </c>
      <c r="O1943" s="616"/>
    </row>
    <row r="1944" spans="1:15" x14ac:dyDescent="0.2">
      <c r="A1944" s="12">
        <v>33</v>
      </c>
      <c r="B1944" s="113" t="s">
        <v>1660</v>
      </c>
      <c r="C1944" s="109">
        <v>399</v>
      </c>
      <c r="D1944" s="110" t="s">
        <v>96</v>
      </c>
      <c r="E1944" s="109">
        <f>+C1944</f>
        <v>399</v>
      </c>
      <c r="F1944" s="110" t="s">
        <v>96</v>
      </c>
      <c r="G1944" s="111" t="s">
        <v>762</v>
      </c>
      <c r="H1944" s="512" t="s">
        <v>1657</v>
      </c>
      <c r="I1944" s="513"/>
      <c r="J1944" s="512" t="s">
        <v>1657</v>
      </c>
      <c r="K1944" s="513"/>
      <c r="L1944" s="112" t="s">
        <v>1246</v>
      </c>
      <c r="M1944" s="514" t="s">
        <v>1607</v>
      </c>
      <c r="N1944" s="614"/>
      <c r="O1944" s="516"/>
    </row>
    <row r="1945" spans="1:15" x14ac:dyDescent="0.2">
      <c r="A1945" s="8"/>
      <c r="B1945" s="113"/>
      <c r="C1945" s="114"/>
      <c r="D1945" s="115"/>
      <c r="E1945" s="114"/>
      <c r="F1945" s="115"/>
      <c r="G1945" s="116"/>
      <c r="H1945" s="517" t="s">
        <v>1658</v>
      </c>
      <c r="I1945" s="518"/>
      <c r="J1945" s="517" t="s">
        <v>1658</v>
      </c>
      <c r="K1945" s="518"/>
      <c r="L1945" s="117" t="s">
        <v>1250</v>
      </c>
      <c r="M1945" s="118" t="s">
        <v>1251</v>
      </c>
      <c r="N1945" s="182" t="s">
        <v>1661</v>
      </c>
      <c r="O1945" s="120"/>
    </row>
    <row r="1946" spans="1:15" x14ac:dyDescent="0.2">
      <c r="A1946" s="8"/>
      <c r="B1946" s="113"/>
      <c r="C1946" s="114"/>
      <c r="D1946" s="115"/>
      <c r="E1946" s="114"/>
      <c r="F1946" s="115"/>
      <c r="G1946" s="116"/>
      <c r="H1946" s="517"/>
      <c r="I1946" s="518"/>
      <c r="J1946" s="517"/>
      <c r="K1946" s="518"/>
      <c r="L1946" s="117" t="s">
        <v>1253</v>
      </c>
      <c r="M1946" s="121"/>
      <c r="N1946" s="181"/>
      <c r="O1946" s="123"/>
    </row>
    <row r="1947" spans="1:15" x14ac:dyDescent="0.2">
      <c r="A1947" s="8"/>
      <c r="B1947" s="113"/>
      <c r="C1947" s="114"/>
      <c r="D1947" s="115"/>
      <c r="E1947" s="114"/>
      <c r="F1947" s="115"/>
      <c r="G1947" s="116"/>
      <c r="H1947" s="517" t="s">
        <v>95</v>
      </c>
      <c r="I1947" s="518"/>
      <c r="J1947" s="519" t="s">
        <v>13</v>
      </c>
      <c r="K1947" s="520"/>
      <c r="L1947" s="117" t="s">
        <v>866</v>
      </c>
      <c r="M1947" s="521" t="s">
        <v>1254</v>
      </c>
      <c r="N1947" s="613"/>
      <c r="O1947" s="523"/>
    </row>
    <row r="1948" spans="1:15" x14ac:dyDescent="0.2">
      <c r="A1948" s="7"/>
      <c r="B1948" s="124"/>
      <c r="C1948" s="125"/>
      <c r="D1948" s="126"/>
      <c r="E1948" s="125"/>
      <c r="F1948" s="126"/>
      <c r="G1948" s="127"/>
      <c r="H1948" s="128">
        <f>+C1944</f>
        <v>399</v>
      </c>
      <c r="I1948" s="129" t="s">
        <v>96</v>
      </c>
      <c r="J1948" s="128">
        <f>+C1944</f>
        <v>399</v>
      </c>
      <c r="K1948" s="129" t="s">
        <v>96</v>
      </c>
      <c r="L1948" s="130"/>
      <c r="M1948" s="131" t="s">
        <v>1316</v>
      </c>
      <c r="N1948" s="615">
        <f>$N$10</f>
        <v>0</v>
      </c>
      <c r="O1948" s="616"/>
    </row>
    <row r="1949" spans="1:15" x14ac:dyDescent="0.2">
      <c r="A1949" s="12">
        <v>34</v>
      </c>
      <c r="B1949" s="108" t="s">
        <v>92</v>
      </c>
      <c r="C1949" s="109">
        <v>680</v>
      </c>
      <c r="D1949" s="110" t="s">
        <v>96</v>
      </c>
      <c r="E1949" s="109">
        <f>+C1949</f>
        <v>680</v>
      </c>
      <c r="F1949" s="110" t="s">
        <v>96</v>
      </c>
      <c r="G1949" s="111" t="s">
        <v>762</v>
      </c>
      <c r="H1949" s="512" t="s">
        <v>1632</v>
      </c>
      <c r="I1949" s="513"/>
      <c r="J1949" s="512" t="s">
        <v>1632</v>
      </c>
      <c r="K1949" s="513"/>
      <c r="L1949" s="112" t="s">
        <v>1246</v>
      </c>
      <c r="M1949" s="514" t="s">
        <v>1607</v>
      </c>
      <c r="N1949" s="614"/>
      <c r="O1949" s="516"/>
    </row>
    <row r="1950" spans="1:15" x14ac:dyDescent="0.2">
      <c r="A1950" s="8"/>
      <c r="B1950" s="113"/>
      <c r="C1950" s="114"/>
      <c r="D1950" s="115"/>
      <c r="E1950" s="114"/>
      <c r="F1950" s="115"/>
      <c r="G1950" s="116"/>
      <c r="H1950" s="517"/>
      <c r="I1950" s="518"/>
      <c r="J1950" s="517"/>
      <c r="K1950" s="518"/>
      <c r="L1950" s="117" t="s">
        <v>1250</v>
      </c>
      <c r="M1950" s="118" t="s">
        <v>1251</v>
      </c>
      <c r="N1950" s="182" t="s">
        <v>1662</v>
      </c>
      <c r="O1950" s="120"/>
    </row>
    <row r="1951" spans="1:15" x14ac:dyDescent="0.2">
      <c r="A1951" s="8"/>
      <c r="B1951" s="113"/>
      <c r="C1951" s="114"/>
      <c r="D1951" s="115"/>
      <c r="E1951" s="114"/>
      <c r="F1951" s="115"/>
      <c r="G1951" s="116"/>
      <c r="H1951" s="517"/>
      <c r="I1951" s="518"/>
      <c r="J1951" s="517"/>
      <c r="K1951" s="518"/>
      <c r="L1951" s="117" t="s">
        <v>1253</v>
      </c>
      <c r="M1951" s="121"/>
      <c r="N1951" s="181"/>
      <c r="O1951" s="123"/>
    </row>
    <row r="1952" spans="1:15" x14ac:dyDescent="0.2">
      <c r="A1952" s="8"/>
      <c r="B1952" s="113"/>
      <c r="C1952" s="114"/>
      <c r="D1952" s="115"/>
      <c r="E1952" s="114"/>
      <c r="F1952" s="115"/>
      <c r="G1952" s="116"/>
      <c r="H1952" s="517" t="s">
        <v>95</v>
      </c>
      <c r="I1952" s="518"/>
      <c r="J1952" s="519" t="s">
        <v>13</v>
      </c>
      <c r="K1952" s="520"/>
      <c r="L1952" s="117" t="s">
        <v>866</v>
      </c>
      <c r="M1952" s="521" t="s">
        <v>1254</v>
      </c>
      <c r="N1952" s="613"/>
      <c r="O1952" s="523"/>
    </row>
    <row r="1953" spans="1:15" x14ac:dyDescent="0.2">
      <c r="A1953" s="7"/>
      <c r="B1953" s="124"/>
      <c r="C1953" s="125"/>
      <c r="D1953" s="126"/>
      <c r="E1953" s="125"/>
      <c r="F1953" s="126"/>
      <c r="G1953" s="127"/>
      <c r="H1953" s="128">
        <f>+C1949</f>
        <v>680</v>
      </c>
      <c r="I1953" s="129" t="s">
        <v>96</v>
      </c>
      <c r="J1953" s="128">
        <f>+C1949</f>
        <v>680</v>
      </c>
      <c r="K1953" s="129" t="s">
        <v>96</v>
      </c>
      <c r="L1953" s="130"/>
      <c r="M1953" s="131" t="s">
        <v>1316</v>
      </c>
      <c r="N1953" s="615">
        <f>$N$10</f>
        <v>0</v>
      </c>
      <c r="O1953" s="616"/>
    </row>
    <row r="1954" spans="1:15" x14ac:dyDescent="0.2">
      <c r="A1954" s="12">
        <v>35</v>
      </c>
      <c r="B1954" s="108" t="s">
        <v>92</v>
      </c>
      <c r="C1954" s="109">
        <v>330</v>
      </c>
      <c r="D1954" s="110" t="s">
        <v>96</v>
      </c>
      <c r="E1954" s="109">
        <f>+C1954</f>
        <v>330</v>
      </c>
      <c r="F1954" s="110" t="s">
        <v>96</v>
      </c>
      <c r="G1954" s="111" t="s">
        <v>762</v>
      </c>
      <c r="H1954" s="512" t="s">
        <v>1635</v>
      </c>
      <c r="I1954" s="513"/>
      <c r="J1954" s="512" t="s">
        <v>1635</v>
      </c>
      <c r="K1954" s="513"/>
      <c r="L1954" s="112" t="s">
        <v>1246</v>
      </c>
      <c r="M1954" s="514" t="s">
        <v>1607</v>
      </c>
      <c r="N1954" s="614"/>
      <c r="O1954" s="516"/>
    </row>
    <row r="1955" spans="1:15" x14ac:dyDescent="0.2">
      <c r="A1955" s="8"/>
      <c r="B1955" s="113"/>
      <c r="C1955" s="114"/>
      <c r="D1955" s="115"/>
      <c r="E1955" s="114"/>
      <c r="F1955" s="115"/>
      <c r="G1955" s="116"/>
      <c r="H1955" s="517"/>
      <c r="I1955" s="518"/>
      <c r="J1955" s="517"/>
      <c r="K1955" s="518"/>
      <c r="L1955" s="117" t="s">
        <v>1250</v>
      </c>
      <c r="M1955" s="118" t="s">
        <v>1251</v>
      </c>
      <c r="N1955" s="182" t="s">
        <v>1663</v>
      </c>
      <c r="O1955" s="120"/>
    </row>
    <row r="1956" spans="1:15" x14ac:dyDescent="0.2">
      <c r="A1956" s="8"/>
      <c r="B1956" s="113"/>
      <c r="C1956" s="114"/>
      <c r="D1956" s="115"/>
      <c r="E1956" s="114"/>
      <c r="F1956" s="115"/>
      <c r="G1956" s="116"/>
      <c r="H1956" s="517"/>
      <c r="I1956" s="518"/>
      <c r="J1956" s="517"/>
      <c r="K1956" s="518"/>
      <c r="L1956" s="117" t="s">
        <v>1253</v>
      </c>
      <c r="M1956" s="121"/>
      <c r="N1956" s="181"/>
      <c r="O1956" s="123"/>
    </row>
    <row r="1957" spans="1:15" x14ac:dyDescent="0.2">
      <c r="A1957" s="8"/>
      <c r="B1957" s="113"/>
      <c r="C1957" s="114"/>
      <c r="D1957" s="115"/>
      <c r="E1957" s="114"/>
      <c r="F1957" s="115"/>
      <c r="G1957" s="116"/>
      <c r="H1957" s="517" t="s">
        <v>95</v>
      </c>
      <c r="I1957" s="518"/>
      <c r="J1957" s="519" t="s">
        <v>13</v>
      </c>
      <c r="K1957" s="520"/>
      <c r="L1957" s="117" t="s">
        <v>866</v>
      </c>
      <c r="M1957" s="521" t="s">
        <v>1254</v>
      </c>
      <c r="N1957" s="613"/>
      <c r="O1957" s="523"/>
    </row>
    <row r="1958" spans="1:15" x14ac:dyDescent="0.2">
      <c r="A1958" s="7"/>
      <c r="B1958" s="124"/>
      <c r="C1958" s="125"/>
      <c r="D1958" s="126"/>
      <c r="E1958" s="125"/>
      <c r="F1958" s="126"/>
      <c r="G1958" s="127"/>
      <c r="H1958" s="128">
        <f>+C1954</f>
        <v>330</v>
      </c>
      <c r="I1958" s="129" t="s">
        <v>96</v>
      </c>
      <c r="J1958" s="128">
        <f>+C1954</f>
        <v>330</v>
      </c>
      <c r="K1958" s="129" t="s">
        <v>96</v>
      </c>
      <c r="L1958" s="130"/>
      <c r="M1958" s="131" t="s">
        <v>1318</v>
      </c>
      <c r="N1958" s="615">
        <f>$N$10</f>
        <v>0</v>
      </c>
      <c r="O1958" s="616"/>
    </row>
    <row r="1959" spans="1:15" x14ac:dyDescent="0.2">
      <c r="A1959" s="12">
        <v>36</v>
      </c>
      <c r="B1959" s="108" t="s">
        <v>92</v>
      </c>
      <c r="C1959" s="183">
        <v>330</v>
      </c>
      <c r="D1959" s="110" t="s">
        <v>96</v>
      </c>
      <c r="E1959" s="109">
        <f>+C1959</f>
        <v>330</v>
      </c>
      <c r="F1959" s="110" t="s">
        <v>96</v>
      </c>
      <c r="G1959" s="111" t="s">
        <v>762</v>
      </c>
      <c r="H1959" s="512" t="s">
        <v>1635</v>
      </c>
      <c r="I1959" s="513"/>
      <c r="J1959" s="512" t="s">
        <v>1635</v>
      </c>
      <c r="K1959" s="513"/>
      <c r="L1959" s="112" t="s">
        <v>1246</v>
      </c>
      <c r="M1959" s="514" t="s">
        <v>1607</v>
      </c>
      <c r="N1959" s="614"/>
      <c r="O1959" s="516"/>
    </row>
    <row r="1960" spans="1:15" x14ac:dyDescent="0.2">
      <c r="A1960" s="8"/>
      <c r="B1960" s="113"/>
      <c r="C1960" s="184"/>
      <c r="D1960" s="115"/>
      <c r="E1960" s="114"/>
      <c r="F1960" s="115"/>
      <c r="G1960" s="116"/>
      <c r="H1960" s="517"/>
      <c r="I1960" s="518"/>
      <c r="J1960" s="517"/>
      <c r="K1960" s="518"/>
      <c r="L1960" s="117" t="s">
        <v>1250</v>
      </c>
      <c r="M1960" s="118" t="s">
        <v>1251</v>
      </c>
      <c r="N1960" s="182" t="s">
        <v>1664</v>
      </c>
      <c r="O1960" s="120"/>
    </row>
    <row r="1961" spans="1:15" x14ac:dyDescent="0.2">
      <c r="A1961" s="8"/>
      <c r="B1961" s="113"/>
      <c r="C1961" s="184"/>
      <c r="D1961" s="115"/>
      <c r="E1961" s="114"/>
      <c r="F1961" s="115"/>
      <c r="G1961" s="116"/>
      <c r="H1961" s="517"/>
      <c r="I1961" s="518"/>
      <c r="J1961" s="517"/>
      <c r="K1961" s="518"/>
      <c r="L1961" s="117" t="s">
        <v>1253</v>
      </c>
      <c r="M1961" s="121"/>
      <c r="N1961" s="181"/>
      <c r="O1961" s="123"/>
    </row>
    <row r="1962" spans="1:15" x14ac:dyDescent="0.2">
      <c r="A1962" s="8"/>
      <c r="B1962" s="113"/>
      <c r="C1962" s="184"/>
      <c r="D1962" s="115"/>
      <c r="E1962" s="114"/>
      <c r="F1962" s="115"/>
      <c r="G1962" s="116"/>
      <c r="H1962" s="517" t="s">
        <v>95</v>
      </c>
      <c r="I1962" s="518"/>
      <c r="J1962" s="519" t="s">
        <v>13</v>
      </c>
      <c r="K1962" s="520"/>
      <c r="L1962" s="117" t="s">
        <v>866</v>
      </c>
      <c r="M1962" s="521" t="s">
        <v>1254</v>
      </c>
      <c r="N1962" s="613"/>
      <c r="O1962" s="523"/>
    </row>
    <row r="1963" spans="1:15" x14ac:dyDescent="0.2">
      <c r="A1963" s="7"/>
      <c r="B1963" s="124"/>
      <c r="C1963" s="174"/>
      <c r="D1963" s="126"/>
      <c r="E1963" s="125"/>
      <c r="F1963" s="126"/>
      <c r="G1963" s="127"/>
      <c r="H1963" s="128">
        <f>+C1959</f>
        <v>330</v>
      </c>
      <c r="I1963" s="129" t="s">
        <v>96</v>
      </c>
      <c r="J1963" s="128">
        <f>+C1959</f>
        <v>330</v>
      </c>
      <c r="K1963" s="129" t="s">
        <v>96</v>
      </c>
      <c r="L1963" s="130"/>
      <c r="M1963" s="131" t="s">
        <v>1265</v>
      </c>
      <c r="N1963" s="615">
        <f>$N$10</f>
        <v>0</v>
      </c>
      <c r="O1963" s="616"/>
    </row>
    <row r="1964" spans="1:15" x14ac:dyDescent="0.2">
      <c r="A1964" s="12">
        <v>37</v>
      </c>
      <c r="B1964" s="108" t="s">
        <v>92</v>
      </c>
      <c r="C1964" s="109">
        <v>942</v>
      </c>
      <c r="D1964" s="110" t="s">
        <v>96</v>
      </c>
      <c r="E1964" s="109">
        <f>+C1964</f>
        <v>942</v>
      </c>
      <c r="F1964" s="110" t="s">
        <v>96</v>
      </c>
      <c r="G1964" s="111" t="s">
        <v>762</v>
      </c>
      <c r="H1964" s="512" t="s">
        <v>1665</v>
      </c>
      <c r="I1964" s="513"/>
      <c r="J1964" s="512" t="s">
        <v>1665</v>
      </c>
      <c r="K1964" s="513"/>
      <c r="L1964" s="112" t="s">
        <v>1246</v>
      </c>
      <c r="M1964" s="514" t="s">
        <v>1607</v>
      </c>
      <c r="N1964" s="614"/>
      <c r="O1964" s="516"/>
    </row>
    <row r="1965" spans="1:15" x14ac:dyDescent="0.2">
      <c r="A1965" s="8"/>
      <c r="B1965" s="113"/>
      <c r="C1965" s="114"/>
      <c r="D1965" s="115"/>
      <c r="E1965" s="114"/>
      <c r="F1965" s="115"/>
      <c r="G1965" s="116"/>
      <c r="H1965" s="517" t="s">
        <v>1666</v>
      </c>
      <c r="I1965" s="518"/>
      <c r="J1965" s="517" t="s">
        <v>1666</v>
      </c>
      <c r="K1965" s="518"/>
      <c r="L1965" s="117" t="s">
        <v>1250</v>
      </c>
      <c r="M1965" s="118" t="s">
        <v>1251</v>
      </c>
      <c r="N1965" s="182" t="s">
        <v>1651</v>
      </c>
      <c r="O1965" s="120"/>
    </row>
    <row r="1966" spans="1:15" x14ac:dyDescent="0.2">
      <c r="A1966" s="8"/>
      <c r="B1966" s="113"/>
      <c r="C1966" s="114"/>
      <c r="D1966" s="115"/>
      <c r="E1966" s="114"/>
      <c r="F1966" s="115"/>
      <c r="G1966" s="116"/>
      <c r="H1966" s="517"/>
      <c r="I1966" s="518"/>
      <c r="J1966" s="517"/>
      <c r="K1966" s="518"/>
      <c r="L1966" s="117" t="s">
        <v>1253</v>
      </c>
      <c r="M1966" s="121"/>
      <c r="N1966" s="181"/>
      <c r="O1966" s="123"/>
    </row>
    <row r="1967" spans="1:15" x14ac:dyDescent="0.2">
      <c r="A1967" s="8"/>
      <c r="B1967" s="113"/>
      <c r="C1967" s="114"/>
      <c r="D1967" s="115"/>
      <c r="E1967" s="114"/>
      <c r="F1967" s="115"/>
      <c r="G1967" s="116"/>
      <c r="H1967" s="517" t="s">
        <v>95</v>
      </c>
      <c r="I1967" s="518"/>
      <c r="J1967" s="519" t="s">
        <v>13</v>
      </c>
      <c r="K1967" s="520"/>
      <c r="L1967" s="117" t="s">
        <v>866</v>
      </c>
      <c r="M1967" s="521" t="s">
        <v>1254</v>
      </c>
      <c r="N1967" s="613"/>
      <c r="O1967" s="523"/>
    </row>
    <row r="1968" spans="1:15" x14ac:dyDescent="0.2">
      <c r="A1968" s="7"/>
      <c r="B1968" s="124"/>
      <c r="C1968" s="125"/>
      <c r="D1968" s="126"/>
      <c r="E1968" s="125"/>
      <c r="F1968" s="126"/>
      <c r="G1968" s="127"/>
      <c r="H1968" s="128">
        <f>+C1964</f>
        <v>942</v>
      </c>
      <c r="I1968" s="129" t="s">
        <v>96</v>
      </c>
      <c r="J1968" s="128">
        <f>+C1964</f>
        <v>942</v>
      </c>
      <c r="K1968" s="129" t="s">
        <v>96</v>
      </c>
      <c r="L1968" s="130"/>
      <c r="M1968" s="131" t="s">
        <v>1320</v>
      </c>
      <c r="N1968" s="615">
        <f>$N$10</f>
        <v>0</v>
      </c>
      <c r="O1968" s="616"/>
    </row>
    <row r="1969" spans="1:15" x14ac:dyDescent="0.2">
      <c r="A1969" s="12">
        <v>38</v>
      </c>
      <c r="B1969" s="108" t="s">
        <v>92</v>
      </c>
      <c r="C1969" s="109">
        <v>372</v>
      </c>
      <c r="D1969" s="110" t="s">
        <v>96</v>
      </c>
      <c r="E1969" s="109">
        <f>+C1969</f>
        <v>372</v>
      </c>
      <c r="F1969" s="110" t="s">
        <v>96</v>
      </c>
      <c r="G1969" s="111" t="s">
        <v>762</v>
      </c>
      <c r="H1969" s="512" t="s">
        <v>1667</v>
      </c>
      <c r="I1969" s="513"/>
      <c r="J1969" s="512" t="s">
        <v>1667</v>
      </c>
      <c r="K1969" s="513"/>
      <c r="L1969" s="112" t="s">
        <v>1246</v>
      </c>
      <c r="M1969" s="514" t="s">
        <v>1607</v>
      </c>
      <c r="N1969" s="614"/>
      <c r="O1969" s="516"/>
    </row>
    <row r="1970" spans="1:15" x14ac:dyDescent="0.2">
      <c r="A1970" s="8"/>
      <c r="B1970" s="113"/>
      <c r="C1970" s="114"/>
      <c r="D1970" s="115"/>
      <c r="E1970" s="114"/>
      <c r="F1970" s="115"/>
      <c r="G1970" s="116"/>
      <c r="H1970" s="517"/>
      <c r="I1970" s="518"/>
      <c r="J1970" s="517"/>
      <c r="K1970" s="518"/>
      <c r="L1970" s="117" t="s">
        <v>1250</v>
      </c>
      <c r="M1970" s="118" t="s">
        <v>1251</v>
      </c>
      <c r="N1970" s="182" t="s">
        <v>1668</v>
      </c>
      <c r="O1970" s="120"/>
    </row>
    <row r="1971" spans="1:15" x14ac:dyDescent="0.2">
      <c r="A1971" s="8"/>
      <c r="B1971" s="113"/>
      <c r="C1971" s="114"/>
      <c r="D1971" s="115"/>
      <c r="E1971" s="114"/>
      <c r="F1971" s="115"/>
      <c r="G1971" s="116"/>
      <c r="H1971" s="517"/>
      <c r="I1971" s="518"/>
      <c r="J1971" s="517"/>
      <c r="K1971" s="518"/>
      <c r="L1971" s="117" t="s">
        <v>1253</v>
      </c>
      <c r="M1971" s="121"/>
      <c r="N1971" s="181"/>
      <c r="O1971" s="123"/>
    </row>
    <row r="1972" spans="1:15" x14ac:dyDescent="0.2">
      <c r="A1972" s="8"/>
      <c r="B1972" s="113"/>
      <c r="C1972" s="114"/>
      <c r="D1972" s="115"/>
      <c r="E1972" s="114"/>
      <c r="F1972" s="115"/>
      <c r="G1972" s="116"/>
      <c r="H1972" s="517" t="s">
        <v>95</v>
      </c>
      <c r="I1972" s="518"/>
      <c r="J1972" s="519" t="s">
        <v>13</v>
      </c>
      <c r="K1972" s="520"/>
      <c r="L1972" s="117" t="s">
        <v>866</v>
      </c>
      <c r="M1972" s="521" t="s">
        <v>1254</v>
      </c>
      <c r="N1972" s="613"/>
      <c r="O1972" s="523"/>
    </row>
    <row r="1973" spans="1:15" x14ac:dyDescent="0.2">
      <c r="A1973" s="7"/>
      <c r="B1973" s="124"/>
      <c r="C1973" s="125"/>
      <c r="D1973" s="126"/>
      <c r="E1973" s="125"/>
      <c r="F1973" s="126"/>
      <c r="G1973" s="127"/>
      <c r="H1973" s="128">
        <f>+C1969</f>
        <v>372</v>
      </c>
      <c r="I1973" s="129" t="s">
        <v>96</v>
      </c>
      <c r="J1973" s="128">
        <f>+C1969</f>
        <v>372</v>
      </c>
      <c r="K1973" s="129" t="s">
        <v>96</v>
      </c>
      <c r="L1973" s="130"/>
      <c r="M1973" s="131" t="s">
        <v>1669</v>
      </c>
      <c r="N1973" s="615">
        <f>$N$10</f>
        <v>0</v>
      </c>
      <c r="O1973" s="616"/>
    </row>
    <row r="1974" spans="1:15" x14ac:dyDescent="0.2">
      <c r="A1974" s="12">
        <v>39</v>
      </c>
      <c r="B1974" s="113" t="s">
        <v>92</v>
      </c>
      <c r="C1974" s="109">
        <v>2000</v>
      </c>
      <c r="D1974" s="110" t="s">
        <v>96</v>
      </c>
      <c r="E1974" s="109">
        <f>+C1974</f>
        <v>2000</v>
      </c>
      <c r="F1974" s="110" t="s">
        <v>96</v>
      </c>
      <c r="G1974" s="111" t="s">
        <v>762</v>
      </c>
      <c r="H1974" s="512" t="s">
        <v>1670</v>
      </c>
      <c r="I1974" s="513"/>
      <c r="J1974" s="512" t="s">
        <v>1670</v>
      </c>
      <c r="K1974" s="513"/>
      <c r="L1974" s="112" t="s">
        <v>1246</v>
      </c>
      <c r="M1974" s="514" t="s">
        <v>1607</v>
      </c>
      <c r="N1974" s="614"/>
      <c r="O1974" s="516"/>
    </row>
    <row r="1975" spans="1:15" x14ac:dyDescent="0.2">
      <c r="A1975" s="8"/>
      <c r="B1975" s="113"/>
      <c r="C1975" s="114"/>
      <c r="D1975" s="115"/>
      <c r="E1975" s="114"/>
      <c r="F1975" s="115"/>
      <c r="G1975" s="116"/>
      <c r="H1975" s="517" t="s">
        <v>1671</v>
      </c>
      <c r="I1975" s="518"/>
      <c r="J1975" s="517" t="s">
        <v>1671</v>
      </c>
      <c r="K1975" s="518"/>
      <c r="L1975" s="117" t="s">
        <v>1250</v>
      </c>
      <c r="M1975" s="118" t="s">
        <v>1251</v>
      </c>
      <c r="N1975" s="182" t="s">
        <v>1672</v>
      </c>
      <c r="O1975" s="120"/>
    </row>
    <row r="1976" spans="1:15" x14ac:dyDescent="0.2">
      <c r="A1976" s="8"/>
      <c r="B1976" s="113"/>
      <c r="C1976" s="114"/>
      <c r="D1976" s="115"/>
      <c r="E1976" s="114"/>
      <c r="F1976" s="115"/>
      <c r="G1976" s="116"/>
      <c r="H1976" s="517"/>
      <c r="I1976" s="518"/>
      <c r="J1976" s="517"/>
      <c r="K1976" s="518"/>
      <c r="L1976" s="117" t="s">
        <v>1253</v>
      </c>
      <c r="M1976" s="121"/>
      <c r="N1976" s="181"/>
      <c r="O1976" s="123"/>
    </row>
    <row r="1977" spans="1:15" x14ac:dyDescent="0.2">
      <c r="A1977" s="8"/>
      <c r="B1977" s="113"/>
      <c r="C1977" s="114"/>
      <c r="D1977" s="115"/>
      <c r="E1977" s="114"/>
      <c r="F1977" s="115"/>
      <c r="G1977" s="116"/>
      <c r="H1977" s="517" t="s">
        <v>95</v>
      </c>
      <c r="I1977" s="518"/>
      <c r="J1977" s="519" t="s">
        <v>13</v>
      </c>
      <c r="K1977" s="520"/>
      <c r="L1977" s="117" t="s">
        <v>866</v>
      </c>
      <c r="M1977" s="521" t="s">
        <v>1254</v>
      </c>
      <c r="N1977" s="613"/>
      <c r="O1977" s="523"/>
    </row>
    <row r="1978" spans="1:15" x14ac:dyDescent="0.2">
      <c r="A1978" s="7"/>
      <c r="B1978" s="124"/>
      <c r="C1978" s="125"/>
      <c r="D1978" s="126"/>
      <c r="E1978" s="125"/>
      <c r="F1978" s="126"/>
      <c r="G1978" s="127"/>
      <c r="H1978" s="128">
        <f>+C1974</f>
        <v>2000</v>
      </c>
      <c r="I1978" s="129" t="s">
        <v>96</v>
      </c>
      <c r="J1978" s="128">
        <f>+C1974</f>
        <v>2000</v>
      </c>
      <c r="K1978" s="129" t="s">
        <v>96</v>
      </c>
      <c r="L1978" s="130"/>
      <c r="M1978" s="131" t="s">
        <v>1314</v>
      </c>
      <c r="N1978" s="615">
        <f>$N$10</f>
        <v>0</v>
      </c>
      <c r="O1978" s="616"/>
    </row>
    <row r="1979" spans="1:15" x14ac:dyDescent="0.2">
      <c r="A1979" s="12">
        <v>40</v>
      </c>
      <c r="B1979" s="108" t="s">
        <v>1640</v>
      </c>
      <c r="C1979" s="109">
        <v>4600</v>
      </c>
      <c r="D1979" s="110" t="s">
        <v>96</v>
      </c>
      <c r="E1979" s="109">
        <f>+C1979</f>
        <v>4600</v>
      </c>
      <c r="F1979" s="110" t="s">
        <v>96</v>
      </c>
      <c r="G1979" s="111" t="s">
        <v>762</v>
      </c>
      <c r="H1979" s="512" t="s">
        <v>1641</v>
      </c>
      <c r="I1979" s="513"/>
      <c r="J1979" s="512" t="s">
        <v>1641</v>
      </c>
      <c r="K1979" s="513"/>
      <c r="L1979" s="112" t="s">
        <v>1246</v>
      </c>
      <c r="M1979" s="514" t="s">
        <v>1607</v>
      </c>
      <c r="N1979" s="614"/>
      <c r="O1979" s="516"/>
    </row>
    <row r="1980" spans="1:15" x14ac:dyDescent="0.2">
      <c r="A1980" s="4"/>
      <c r="B1980" s="113"/>
      <c r="C1980" s="114"/>
      <c r="D1980" s="115"/>
      <c r="E1980" s="114"/>
      <c r="F1980" s="115"/>
      <c r="G1980" s="116"/>
      <c r="H1980" s="517"/>
      <c r="I1980" s="518"/>
      <c r="J1980" s="517"/>
      <c r="K1980" s="518"/>
      <c r="L1980" s="117" t="s">
        <v>1250</v>
      </c>
      <c r="M1980" s="118" t="s">
        <v>1251</v>
      </c>
      <c r="N1980" s="182" t="s">
        <v>1631</v>
      </c>
      <c r="O1980" s="120"/>
    </row>
    <row r="1981" spans="1:15" x14ac:dyDescent="0.2">
      <c r="A1981" s="4"/>
      <c r="B1981" s="113"/>
      <c r="C1981" s="114"/>
      <c r="D1981" s="115"/>
      <c r="E1981" s="114"/>
      <c r="F1981" s="115"/>
      <c r="G1981" s="116"/>
      <c r="H1981" s="517"/>
      <c r="I1981" s="518"/>
      <c r="J1981" s="517"/>
      <c r="K1981" s="518"/>
      <c r="L1981" s="117" t="s">
        <v>1253</v>
      </c>
      <c r="M1981" s="121"/>
      <c r="N1981" s="181"/>
      <c r="O1981" s="123"/>
    </row>
    <row r="1982" spans="1:15" x14ac:dyDescent="0.2">
      <c r="A1982" s="4"/>
      <c r="B1982" s="113"/>
      <c r="C1982" s="114"/>
      <c r="D1982" s="115"/>
      <c r="E1982" s="114"/>
      <c r="F1982" s="115"/>
      <c r="G1982" s="116"/>
      <c r="H1982" s="517" t="s">
        <v>95</v>
      </c>
      <c r="I1982" s="518"/>
      <c r="J1982" s="519" t="s">
        <v>13</v>
      </c>
      <c r="K1982" s="520"/>
      <c r="L1982" s="117" t="s">
        <v>866</v>
      </c>
      <c r="M1982" s="521" t="s">
        <v>1254</v>
      </c>
      <c r="N1982" s="613"/>
      <c r="O1982" s="523"/>
    </row>
    <row r="1983" spans="1:15" x14ac:dyDescent="0.2">
      <c r="A1983" s="6"/>
      <c r="B1983" s="124"/>
      <c r="C1983" s="125"/>
      <c r="D1983" s="126"/>
      <c r="E1983" s="125"/>
      <c r="F1983" s="126"/>
      <c r="G1983" s="127"/>
      <c r="H1983" s="128">
        <f>+C1979</f>
        <v>4600</v>
      </c>
      <c r="I1983" s="129" t="s">
        <v>96</v>
      </c>
      <c r="J1983" s="128">
        <f>+C1979</f>
        <v>4600</v>
      </c>
      <c r="K1983" s="129" t="s">
        <v>96</v>
      </c>
      <c r="L1983" s="130"/>
      <c r="M1983" s="131" t="s">
        <v>1320</v>
      </c>
      <c r="N1983" s="615">
        <f>$N$10</f>
        <v>0</v>
      </c>
      <c r="O1983" s="616"/>
    </row>
    <row r="1984" spans="1:15" x14ac:dyDescent="0.2">
      <c r="A1984" s="12">
        <v>41</v>
      </c>
      <c r="B1984" s="113" t="s">
        <v>1673</v>
      </c>
      <c r="C1984" s="109">
        <v>160</v>
      </c>
      <c r="D1984" s="110" t="s">
        <v>96</v>
      </c>
      <c r="E1984" s="109">
        <f>+C1984</f>
        <v>160</v>
      </c>
      <c r="F1984" s="110" t="s">
        <v>96</v>
      </c>
      <c r="G1984" s="111" t="s">
        <v>762</v>
      </c>
      <c r="H1984" s="512" t="s">
        <v>1674</v>
      </c>
      <c r="I1984" s="513"/>
      <c r="J1984" s="512" t="s">
        <v>1674</v>
      </c>
      <c r="K1984" s="513"/>
      <c r="L1984" s="112" t="s">
        <v>1246</v>
      </c>
      <c r="M1984" s="514" t="s">
        <v>1607</v>
      </c>
      <c r="N1984" s="614"/>
      <c r="O1984" s="516"/>
    </row>
    <row r="1985" spans="1:15" x14ac:dyDescent="0.2">
      <c r="A1985" s="8"/>
      <c r="B1985" s="113"/>
      <c r="C1985" s="114"/>
      <c r="D1985" s="115"/>
      <c r="E1985" s="114"/>
      <c r="F1985" s="115"/>
      <c r="G1985" s="116"/>
      <c r="H1985" s="517"/>
      <c r="I1985" s="518"/>
      <c r="J1985" s="517"/>
      <c r="K1985" s="518"/>
      <c r="L1985" s="117" t="s">
        <v>1250</v>
      </c>
      <c r="M1985" s="118" t="s">
        <v>1251</v>
      </c>
      <c r="N1985" s="182" t="s">
        <v>1631</v>
      </c>
      <c r="O1985" s="120"/>
    </row>
    <row r="1986" spans="1:15" x14ac:dyDescent="0.2">
      <c r="A1986" s="8"/>
      <c r="B1986" s="113"/>
      <c r="C1986" s="114"/>
      <c r="D1986" s="115"/>
      <c r="E1986" s="114"/>
      <c r="F1986" s="115"/>
      <c r="G1986" s="116"/>
      <c r="H1986" s="517"/>
      <c r="I1986" s="518"/>
      <c r="J1986" s="517"/>
      <c r="K1986" s="518"/>
      <c r="L1986" s="117" t="s">
        <v>1253</v>
      </c>
      <c r="M1986" s="121"/>
      <c r="N1986" s="181"/>
      <c r="O1986" s="123"/>
    </row>
    <row r="1987" spans="1:15" x14ac:dyDescent="0.2">
      <c r="A1987" s="8"/>
      <c r="B1987" s="113"/>
      <c r="C1987" s="114"/>
      <c r="D1987" s="115"/>
      <c r="E1987" s="114"/>
      <c r="F1987" s="115"/>
      <c r="G1987" s="116"/>
      <c r="H1987" s="517" t="s">
        <v>95</v>
      </c>
      <c r="I1987" s="518"/>
      <c r="J1987" s="519" t="s">
        <v>13</v>
      </c>
      <c r="K1987" s="520"/>
      <c r="L1987" s="117" t="s">
        <v>866</v>
      </c>
      <c r="M1987" s="521" t="s">
        <v>1254</v>
      </c>
      <c r="N1987" s="613"/>
      <c r="O1987" s="523"/>
    </row>
    <row r="1988" spans="1:15" x14ac:dyDescent="0.2">
      <c r="A1988" s="7"/>
      <c r="B1988" s="124"/>
      <c r="C1988" s="125"/>
      <c r="D1988" s="126"/>
      <c r="E1988" s="125"/>
      <c r="F1988" s="126"/>
      <c r="G1988" s="127"/>
      <c r="H1988" s="128">
        <f>+C1984</f>
        <v>160</v>
      </c>
      <c r="I1988" s="129" t="s">
        <v>96</v>
      </c>
      <c r="J1988" s="128">
        <f>+C1984</f>
        <v>160</v>
      </c>
      <c r="K1988" s="129" t="s">
        <v>96</v>
      </c>
      <c r="L1988" s="130"/>
      <c r="M1988" s="131" t="s">
        <v>1319</v>
      </c>
      <c r="N1988" s="615">
        <f>$N$10</f>
        <v>0</v>
      </c>
      <c r="O1988" s="616"/>
    </row>
    <row r="1989" spans="1:15" x14ac:dyDescent="0.2">
      <c r="A1989" s="12">
        <v>42</v>
      </c>
      <c r="B1989" s="113" t="s">
        <v>1611</v>
      </c>
      <c r="C1989" s="109">
        <v>713.7</v>
      </c>
      <c r="D1989" s="110" t="s">
        <v>96</v>
      </c>
      <c r="E1989" s="109">
        <f>+C1989</f>
        <v>713.7</v>
      </c>
      <c r="F1989" s="110" t="s">
        <v>96</v>
      </c>
      <c r="G1989" s="111" t="s">
        <v>762</v>
      </c>
      <c r="H1989" s="512" t="s">
        <v>1606</v>
      </c>
      <c r="I1989" s="513"/>
      <c r="J1989" s="512" t="s">
        <v>1606</v>
      </c>
      <c r="K1989" s="513"/>
      <c r="L1989" s="112" t="s">
        <v>1246</v>
      </c>
      <c r="M1989" s="514" t="s">
        <v>1607</v>
      </c>
      <c r="N1989" s="614"/>
      <c r="O1989" s="516"/>
    </row>
    <row r="1990" spans="1:15" x14ac:dyDescent="0.2">
      <c r="A1990" s="8"/>
      <c r="B1990" s="113"/>
      <c r="C1990" s="114"/>
      <c r="D1990" s="115"/>
      <c r="E1990" s="114"/>
      <c r="F1990" s="115"/>
      <c r="G1990" s="116"/>
      <c r="H1990" s="517"/>
      <c r="I1990" s="518"/>
      <c r="J1990" s="517"/>
      <c r="K1990" s="518"/>
      <c r="L1990" s="117" t="s">
        <v>1250</v>
      </c>
      <c r="M1990" s="118" t="s">
        <v>1251</v>
      </c>
      <c r="N1990" s="182" t="s">
        <v>1675</v>
      </c>
      <c r="O1990" s="120"/>
    </row>
    <row r="1991" spans="1:15" x14ac:dyDescent="0.2">
      <c r="A1991" s="8"/>
      <c r="B1991" s="113"/>
      <c r="C1991" s="114"/>
      <c r="D1991" s="115"/>
      <c r="E1991" s="114"/>
      <c r="F1991" s="115"/>
      <c r="G1991" s="116"/>
      <c r="H1991" s="517"/>
      <c r="I1991" s="518"/>
      <c r="J1991" s="517"/>
      <c r="K1991" s="518"/>
      <c r="L1991" s="117" t="s">
        <v>1253</v>
      </c>
      <c r="M1991" s="121"/>
      <c r="N1991" s="181"/>
      <c r="O1991" s="123"/>
    </row>
    <row r="1992" spans="1:15" x14ac:dyDescent="0.2">
      <c r="A1992" s="8"/>
      <c r="B1992" s="113"/>
      <c r="C1992" s="114"/>
      <c r="D1992" s="115"/>
      <c r="E1992" s="114"/>
      <c r="F1992" s="115"/>
      <c r="G1992" s="116"/>
      <c r="H1992" s="517" t="s">
        <v>95</v>
      </c>
      <c r="I1992" s="518"/>
      <c r="J1992" s="519" t="s">
        <v>13</v>
      </c>
      <c r="K1992" s="520"/>
      <c r="L1992" s="117" t="s">
        <v>866</v>
      </c>
      <c r="M1992" s="521" t="s">
        <v>1254</v>
      </c>
      <c r="N1992" s="613"/>
      <c r="O1992" s="523"/>
    </row>
    <row r="1993" spans="1:15" x14ac:dyDescent="0.2">
      <c r="A1993" s="7"/>
      <c r="B1993" s="124"/>
      <c r="C1993" s="125"/>
      <c r="D1993" s="126"/>
      <c r="E1993" s="125"/>
      <c r="F1993" s="126"/>
      <c r="G1993" s="127"/>
      <c r="H1993" s="128">
        <f>+C1989</f>
        <v>713.7</v>
      </c>
      <c r="I1993" s="129" t="s">
        <v>96</v>
      </c>
      <c r="J1993" s="128">
        <f>+C1989</f>
        <v>713.7</v>
      </c>
      <c r="K1993" s="129" t="s">
        <v>96</v>
      </c>
      <c r="L1993" s="130"/>
      <c r="M1993" s="131" t="s">
        <v>1265</v>
      </c>
      <c r="N1993" s="615">
        <f>$N$10</f>
        <v>0</v>
      </c>
      <c r="O1993" s="616"/>
    </row>
    <row r="1995" spans="1:15" x14ac:dyDescent="0.2">
      <c r="A1995" s="619" t="s">
        <v>1603</v>
      </c>
      <c r="B1995" s="619"/>
      <c r="C1995" s="619"/>
      <c r="D1995" s="619"/>
      <c r="E1995" s="619"/>
      <c r="F1995" s="619"/>
      <c r="G1995" s="619"/>
      <c r="H1995" s="619"/>
      <c r="I1995" s="619"/>
    </row>
    <row r="1996" spans="1:15" x14ac:dyDescent="0.2">
      <c r="A1996" s="619" t="s">
        <v>1676</v>
      </c>
      <c r="B1996" s="619"/>
      <c r="C1996" s="619"/>
      <c r="D1996" s="619"/>
      <c r="E1996" s="619"/>
      <c r="F1996" s="619"/>
      <c r="G1996" s="619"/>
      <c r="H1996" s="619"/>
      <c r="I1996" s="619"/>
    </row>
    <row r="1997" spans="1:15" x14ac:dyDescent="0.2">
      <c r="A1997" s="620"/>
      <c r="B1997" s="620"/>
      <c r="C1997" s="620"/>
      <c r="D1997" s="620"/>
      <c r="E1997" s="620"/>
      <c r="F1997" s="620"/>
      <c r="G1997" s="620"/>
      <c r="H1997" s="620"/>
      <c r="I1997" s="620"/>
    </row>
    <row r="1998" spans="1:15" ht="48.75" thickBot="1" x14ac:dyDescent="0.25">
      <c r="A1998" s="79" t="s">
        <v>1</v>
      </c>
      <c r="B1998" s="80" t="s">
        <v>87</v>
      </c>
      <c r="C1998" s="79" t="s">
        <v>68</v>
      </c>
      <c r="D1998" s="80" t="s">
        <v>3</v>
      </c>
      <c r="E1998" s="80" t="s">
        <v>69</v>
      </c>
      <c r="F1998" s="79" t="s">
        <v>5</v>
      </c>
      <c r="G1998" s="79" t="s">
        <v>1677</v>
      </c>
      <c r="H1998" s="79" t="s">
        <v>7</v>
      </c>
      <c r="I1998" s="80" t="s">
        <v>72</v>
      </c>
    </row>
    <row r="1999" spans="1:15" x14ac:dyDescent="0.2">
      <c r="A1999" s="621">
        <v>1</v>
      </c>
      <c r="B1999" s="624" t="s">
        <v>968</v>
      </c>
      <c r="C1999" s="627">
        <v>42055.8</v>
      </c>
      <c r="D1999" s="627">
        <f>+C1999</f>
        <v>42055.8</v>
      </c>
      <c r="E1999" s="630" t="s">
        <v>762</v>
      </c>
      <c r="F1999" s="633" t="s">
        <v>1678</v>
      </c>
      <c r="G1999" s="633" t="s">
        <v>1679</v>
      </c>
      <c r="H1999" s="633" t="s">
        <v>1680</v>
      </c>
      <c r="I1999" s="343" t="s">
        <v>1681</v>
      </c>
    </row>
    <row r="2000" spans="1:15" x14ac:dyDescent="0.2">
      <c r="A2000" s="622"/>
      <c r="B2000" s="625"/>
      <c r="C2000" s="628"/>
      <c r="D2000" s="628"/>
      <c r="E2000" s="631"/>
      <c r="F2000" s="634"/>
      <c r="G2000" s="634"/>
      <c r="H2000" s="634"/>
      <c r="I2000" s="344" t="s">
        <v>1682</v>
      </c>
    </row>
    <row r="2001" spans="1:9" x14ac:dyDescent="0.2">
      <c r="A2001" s="622"/>
      <c r="B2001" s="625"/>
      <c r="C2001" s="628"/>
      <c r="D2001" s="628"/>
      <c r="E2001" s="631"/>
      <c r="F2001" s="634"/>
      <c r="G2001" s="634"/>
      <c r="H2001" s="634"/>
      <c r="I2001" s="344" t="s">
        <v>1683</v>
      </c>
    </row>
    <row r="2002" spans="1:9" x14ac:dyDescent="0.2">
      <c r="A2002" s="622"/>
      <c r="B2002" s="625"/>
      <c r="C2002" s="628"/>
      <c r="D2002" s="628"/>
      <c r="E2002" s="631"/>
      <c r="F2002" s="634"/>
      <c r="G2002" s="634"/>
      <c r="H2002" s="634"/>
      <c r="I2002" s="344" t="s">
        <v>1684</v>
      </c>
    </row>
    <row r="2003" spans="1:9" x14ac:dyDescent="0.2">
      <c r="A2003" s="622"/>
      <c r="B2003" s="625"/>
      <c r="C2003" s="628"/>
      <c r="D2003" s="628"/>
      <c r="E2003" s="631"/>
      <c r="F2003" s="634"/>
      <c r="G2003" s="634"/>
      <c r="H2003" s="634"/>
      <c r="I2003" s="344" t="s">
        <v>1685</v>
      </c>
    </row>
    <row r="2004" spans="1:9" x14ac:dyDescent="0.2">
      <c r="A2004" s="622"/>
      <c r="B2004" s="625"/>
      <c r="C2004" s="628"/>
      <c r="D2004" s="628"/>
      <c r="E2004" s="631"/>
      <c r="F2004" s="634"/>
      <c r="G2004" s="634"/>
      <c r="H2004" s="634"/>
      <c r="I2004" s="344" t="s">
        <v>1686</v>
      </c>
    </row>
    <row r="2005" spans="1:9" x14ac:dyDescent="0.2">
      <c r="A2005" s="622"/>
      <c r="B2005" s="625"/>
      <c r="C2005" s="628"/>
      <c r="D2005" s="628"/>
      <c r="E2005" s="631"/>
      <c r="F2005" s="634"/>
      <c r="G2005" s="634"/>
      <c r="H2005" s="634"/>
      <c r="I2005" s="344" t="s">
        <v>1687</v>
      </c>
    </row>
    <row r="2006" spans="1:9" x14ac:dyDescent="0.2">
      <c r="A2006" s="622"/>
      <c r="B2006" s="625"/>
      <c r="C2006" s="628"/>
      <c r="D2006" s="628"/>
      <c r="E2006" s="631"/>
      <c r="F2006" s="634"/>
      <c r="G2006" s="634"/>
      <c r="H2006" s="634"/>
      <c r="I2006" s="344" t="s">
        <v>1688</v>
      </c>
    </row>
    <row r="2007" spans="1:9" x14ac:dyDescent="0.2">
      <c r="A2007" s="622"/>
      <c r="B2007" s="625"/>
      <c r="C2007" s="628"/>
      <c r="D2007" s="628"/>
      <c r="E2007" s="631"/>
      <c r="F2007" s="634"/>
      <c r="G2007" s="634"/>
      <c r="H2007" s="634"/>
      <c r="I2007" s="344" t="s">
        <v>1689</v>
      </c>
    </row>
    <row r="2008" spans="1:9" x14ac:dyDescent="0.2">
      <c r="A2008" s="622"/>
      <c r="B2008" s="625"/>
      <c r="C2008" s="628"/>
      <c r="D2008" s="628"/>
      <c r="E2008" s="631"/>
      <c r="F2008" s="634"/>
      <c r="G2008" s="634"/>
      <c r="H2008" s="634"/>
      <c r="I2008" s="344" t="s">
        <v>1690</v>
      </c>
    </row>
    <row r="2009" spans="1:9" x14ac:dyDescent="0.2">
      <c r="A2009" s="622"/>
      <c r="B2009" s="625"/>
      <c r="C2009" s="628"/>
      <c r="D2009" s="628"/>
      <c r="E2009" s="631"/>
      <c r="F2009" s="634"/>
      <c r="G2009" s="634"/>
      <c r="H2009" s="634"/>
      <c r="I2009" s="344" t="s">
        <v>1691</v>
      </c>
    </row>
    <row r="2010" spans="1:9" x14ac:dyDescent="0.2">
      <c r="A2010" s="622"/>
      <c r="B2010" s="625"/>
      <c r="C2010" s="628"/>
      <c r="D2010" s="628"/>
      <c r="E2010" s="631"/>
      <c r="F2010" s="634"/>
      <c r="G2010" s="634"/>
      <c r="H2010" s="634"/>
      <c r="I2010" s="344" t="s">
        <v>1692</v>
      </c>
    </row>
    <row r="2011" spans="1:9" x14ac:dyDescent="0.2">
      <c r="A2011" s="622"/>
      <c r="B2011" s="625"/>
      <c r="C2011" s="628"/>
      <c r="D2011" s="628"/>
      <c r="E2011" s="631"/>
      <c r="F2011" s="634"/>
      <c r="G2011" s="634"/>
      <c r="H2011" s="634"/>
      <c r="I2011" s="344" t="s">
        <v>1693</v>
      </c>
    </row>
    <row r="2012" spans="1:9" x14ac:dyDescent="0.2">
      <c r="A2012" s="622"/>
      <c r="B2012" s="625"/>
      <c r="C2012" s="628"/>
      <c r="D2012" s="628"/>
      <c r="E2012" s="631"/>
      <c r="F2012" s="634"/>
      <c r="G2012" s="634"/>
      <c r="H2012" s="634"/>
      <c r="I2012" s="344" t="s">
        <v>1694</v>
      </c>
    </row>
    <row r="2013" spans="1:9" x14ac:dyDescent="0.2">
      <c r="A2013" s="622"/>
      <c r="B2013" s="625"/>
      <c r="C2013" s="628"/>
      <c r="D2013" s="628"/>
      <c r="E2013" s="631"/>
      <c r="F2013" s="634"/>
      <c r="G2013" s="634"/>
      <c r="H2013" s="634"/>
      <c r="I2013" s="344" t="s">
        <v>1695</v>
      </c>
    </row>
    <row r="2014" spans="1:9" x14ac:dyDescent="0.2">
      <c r="A2014" s="622"/>
      <c r="B2014" s="625"/>
      <c r="C2014" s="628"/>
      <c r="D2014" s="628"/>
      <c r="E2014" s="631"/>
      <c r="F2014" s="634"/>
      <c r="G2014" s="634"/>
      <c r="H2014" s="634"/>
      <c r="I2014" s="344" t="s">
        <v>1696</v>
      </c>
    </row>
    <row r="2015" spans="1:9" x14ac:dyDescent="0.2">
      <c r="A2015" s="622"/>
      <c r="B2015" s="625"/>
      <c r="C2015" s="628"/>
      <c r="D2015" s="628"/>
      <c r="E2015" s="631"/>
      <c r="F2015" s="634"/>
      <c r="G2015" s="634"/>
      <c r="H2015" s="634"/>
      <c r="I2015" s="344" t="s">
        <v>1697</v>
      </c>
    </row>
    <row r="2016" spans="1:9" x14ac:dyDescent="0.2">
      <c r="A2016" s="622"/>
      <c r="B2016" s="625"/>
      <c r="C2016" s="628"/>
      <c r="D2016" s="628"/>
      <c r="E2016" s="631"/>
      <c r="F2016" s="634"/>
      <c r="G2016" s="634"/>
      <c r="H2016" s="634"/>
      <c r="I2016" s="344" t="s">
        <v>1698</v>
      </c>
    </row>
    <row r="2017" spans="1:9" x14ac:dyDescent="0.2">
      <c r="A2017" s="622"/>
      <c r="B2017" s="625"/>
      <c r="C2017" s="628"/>
      <c r="D2017" s="628"/>
      <c r="E2017" s="631"/>
      <c r="F2017" s="634"/>
      <c r="G2017" s="634"/>
      <c r="H2017" s="634"/>
      <c r="I2017" s="344" t="s">
        <v>1699</v>
      </c>
    </row>
    <row r="2018" spans="1:9" x14ac:dyDescent="0.2">
      <c r="A2018" s="622"/>
      <c r="B2018" s="625"/>
      <c r="C2018" s="628"/>
      <c r="D2018" s="628"/>
      <c r="E2018" s="631"/>
      <c r="F2018" s="634"/>
      <c r="G2018" s="634"/>
      <c r="H2018" s="634"/>
      <c r="I2018" s="344" t="s">
        <v>1700</v>
      </c>
    </row>
    <row r="2019" spans="1:9" x14ac:dyDescent="0.2">
      <c r="A2019" s="622"/>
      <c r="B2019" s="625"/>
      <c r="C2019" s="628"/>
      <c r="D2019" s="628"/>
      <c r="E2019" s="631"/>
      <c r="F2019" s="634"/>
      <c r="G2019" s="634"/>
      <c r="H2019" s="634"/>
      <c r="I2019" s="344" t="s">
        <v>1701</v>
      </c>
    </row>
    <row r="2020" spans="1:9" x14ac:dyDescent="0.2">
      <c r="A2020" s="622"/>
      <c r="B2020" s="625"/>
      <c r="C2020" s="628"/>
      <c r="D2020" s="628"/>
      <c r="E2020" s="631"/>
      <c r="F2020" s="634"/>
      <c r="G2020" s="634"/>
      <c r="H2020" s="634"/>
      <c r="I2020" s="344" t="s">
        <v>1702</v>
      </c>
    </row>
    <row r="2021" spans="1:9" x14ac:dyDescent="0.2">
      <c r="A2021" s="622"/>
      <c r="B2021" s="625"/>
      <c r="C2021" s="628"/>
      <c r="D2021" s="628"/>
      <c r="E2021" s="631"/>
      <c r="F2021" s="634"/>
      <c r="G2021" s="634"/>
      <c r="H2021" s="634"/>
      <c r="I2021" s="344" t="s">
        <v>1703</v>
      </c>
    </row>
    <row r="2022" spans="1:9" x14ac:dyDescent="0.2">
      <c r="A2022" s="622"/>
      <c r="B2022" s="625"/>
      <c r="C2022" s="628"/>
      <c r="D2022" s="628"/>
      <c r="E2022" s="631"/>
      <c r="F2022" s="634"/>
      <c r="G2022" s="634"/>
      <c r="H2022" s="634"/>
      <c r="I2022" s="344" t="s">
        <v>1704</v>
      </c>
    </row>
    <row r="2023" spans="1:9" ht="24.75" thickBot="1" x14ac:dyDescent="0.25">
      <c r="A2023" s="623"/>
      <c r="B2023" s="626"/>
      <c r="C2023" s="629"/>
      <c r="D2023" s="629"/>
      <c r="E2023" s="632"/>
      <c r="F2023" s="635"/>
      <c r="G2023" s="635"/>
      <c r="H2023" s="635"/>
      <c r="I2023" s="345" t="s">
        <v>1705</v>
      </c>
    </row>
    <row r="2024" spans="1:9" x14ac:dyDescent="0.2">
      <c r="A2024" s="642">
        <v>2</v>
      </c>
      <c r="B2024" s="645" t="s">
        <v>99</v>
      </c>
      <c r="C2024" s="648">
        <v>1095</v>
      </c>
      <c r="D2024" s="627">
        <f>+C2024</f>
        <v>1095</v>
      </c>
      <c r="E2024" s="636" t="s">
        <v>762</v>
      </c>
      <c r="F2024" s="636" t="s">
        <v>1706</v>
      </c>
      <c r="G2024" s="636" t="s">
        <v>1707</v>
      </c>
      <c r="H2024" s="636" t="s">
        <v>1680</v>
      </c>
      <c r="I2024" s="346" t="s">
        <v>1708</v>
      </c>
    </row>
    <row r="2025" spans="1:9" x14ac:dyDescent="0.2">
      <c r="A2025" s="643"/>
      <c r="B2025" s="646"/>
      <c r="C2025" s="649"/>
      <c r="D2025" s="650"/>
      <c r="E2025" s="637"/>
      <c r="F2025" s="637"/>
      <c r="G2025" s="637"/>
      <c r="H2025" s="637"/>
      <c r="I2025" s="347" t="s">
        <v>1709</v>
      </c>
    </row>
    <row r="2026" spans="1:9" x14ac:dyDescent="0.2">
      <c r="A2026" s="643"/>
      <c r="B2026" s="646"/>
      <c r="C2026" s="638">
        <v>1150</v>
      </c>
      <c r="D2026" s="638">
        <f>+C2026</f>
        <v>1150</v>
      </c>
      <c r="E2026" s="640" t="s">
        <v>762</v>
      </c>
      <c r="F2026" s="640" t="s">
        <v>1710</v>
      </c>
      <c r="G2026" s="640" t="s">
        <v>1711</v>
      </c>
      <c r="H2026" s="640" t="s">
        <v>1680</v>
      </c>
      <c r="I2026" s="348"/>
    </row>
    <row r="2027" spans="1:9" x14ac:dyDescent="0.2">
      <c r="A2027" s="643"/>
      <c r="B2027" s="646"/>
      <c r="C2027" s="639"/>
      <c r="D2027" s="639"/>
      <c r="E2027" s="641"/>
      <c r="F2027" s="641"/>
      <c r="G2027" s="641"/>
      <c r="H2027" s="641"/>
      <c r="I2027" s="349"/>
    </row>
    <row r="2028" spans="1:9" x14ac:dyDescent="0.2">
      <c r="A2028" s="643"/>
      <c r="B2028" s="646"/>
      <c r="C2028" s="651">
        <v>710</v>
      </c>
      <c r="D2028" s="651">
        <f>+C2028</f>
        <v>710</v>
      </c>
      <c r="E2028" s="652" t="s">
        <v>762</v>
      </c>
      <c r="F2028" s="656" t="s">
        <v>1712</v>
      </c>
      <c r="G2028" s="656" t="s">
        <v>1713</v>
      </c>
      <c r="H2028" s="656" t="s">
        <v>1680</v>
      </c>
      <c r="I2028" s="348"/>
    </row>
    <row r="2029" spans="1:9" x14ac:dyDescent="0.2">
      <c r="A2029" s="643"/>
      <c r="B2029" s="646"/>
      <c r="C2029" s="628"/>
      <c r="D2029" s="628"/>
      <c r="E2029" s="631"/>
      <c r="F2029" s="634"/>
      <c r="G2029" s="634"/>
      <c r="H2029" s="634"/>
      <c r="I2029" s="348"/>
    </row>
    <row r="2030" spans="1:9" x14ac:dyDescent="0.2">
      <c r="A2030" s="643"/>
      <c r="B2030" s="646"/>
      <c r="C2030" s="628"/>
      <c r="D2030" s="628"/>
      <c r="E2030" s="631"/>
      <c r="F2030" s="634"/>
      <c r="G2030" s="634"/>
      <c r="H2030" s="634"/>
      <c r="I2030" s="348"/>
    </row>
    <row r="2031" spans="1:9" x14ac:dyDescent="0.2">
      <c r="A2031" s="643"/>
      <c r="B2031" s="646"/>
      <c r="C2031" s="651">
        <v>5910</v>
      </c>
      <c r="D2031" s="651">
        <f>+C2031</f>
        <v>5910</v>
      </c>
      <c r="E2031" s="652" t="s">
        <v>762</v>
      </c>
      <c r="F2031" s="656" t="s">
        <v>1714</v>
      </c>
      <c r="G2031" s="656" t="s">
        <v>1715</v>
      </c>
      <c r="H2031" s="656" t="s">
        <v>1680</v>
      </c>
      <c r="I2031" s="348" t="s">
        <v>1716</v>
      </c>
    </row>
    <row r="2032" spans="1:9" x14ac:dyDescent="0.2">
      <c r="A2032" s="643"/>
      <c r="B2032" s="646"/>
      <c r="C2032" s="628"/>
      <c r="D2032" s="628"/>
      <c r="E2032" s="631"/>
      <c r="F2032" s="634"/>
      <c r="G2032" s="634"/>
      <c r="H2032" s="634"/>
      <c r="I2032" s="348" t="s">
        <v>1717</v>
      </c>
    </row>
    <row r="2033" spans="1:9" x14ac:dyDescent="0.2">
      <c r="A2033" s="643"/>
      <c r="B2033" s="646"/>
      <c r="C2033" s="628"/>
      <c r="D2033" s="628"/>
      <c r="E2033" s="631"/>
      <c r="F2033" s="634"/>
      <c r="G2033" s="634"/>
      <c r="H2033" s="634"/>
      <c r="I2033" s="348" t="s">
        <v>1718</v>
      </c>
    </row>
    <row r="2034" spans="1:9" x14ac:dyDescent="0.2">
      <c r="A2034" s="643"/>
      <c r="B2034" s="646"/>
      <c r="C2034" s="628"/>
      <c r="D2034" s="628"/>
      <c r="E2034" s="631"/>
      <c r="F2034" s="634"/>
      <c r="G2034" s="634"/>
      <c r="H2034" s="634"/>
      <c r="I2034" s="348" t="s">
        <v>1719</v>
      </c>
    </row>
    <row r="2035" spans="1:9" x14ac:dyDescent="0.2">
      <c r="A2035" s="643"/>
      <c r="B2035" s="646"/>
      <c r="C2035" s="628"/>
      <c r="D2035" s="628"/>
      <c r="E2035" s="631"/>
      <c r="F2035" s="634"/>
      <c r="G2035" s="634"/>
      <c r="H2035" s="634"/>
      <c r="I2035" s="348" t="s">
        <v>1720</v>
      </c>
    </row>
    <row r="2036" spans="1:9" x14ac:dyDescent="0.2">
      <c r="A2036" s="643"/>
      <c r="B2036" s="646"/>
      <c r="C2036" s="628"/>
      <c r="D2036" s="628"/>
      <c r="E2036" s="631"/>
      <c r="F2036" s="634"/>
      <c r="G2036" s="634"/>
      <c r="H2036" s="634"/>
      <c r="I2036" s="348" t="s">
        <v>1721</v>
      </c>
    </row>
    <row r="2037" spans="1:9" ht="24.75" thickBot="1" x14ac:dyDescent="0.25">
      <c r="A2037" s="644"/>
      <c r="B2037" s="647"/>
      <c r="C2037" s="629"/>
      <c r="D2037" s="629"/>
      <c r="E2037" s="632"/>
      <c r="F2037" s="635"/>
      <c r="G2037" s="635"/>
      <c r="H2037" s="635"/>
      <c r="I2037" s="350" t="s">
        <v>1722</v>
      </c>
    </row>
    <row r="2038" spans="1:9" ht="72" x14ac:dyDescent="0.2">
      <c r="A2038" s="642">
        <v>3</v>
      </c>
      <c r="B2038" s="645" t="s">
        <v>514</v>
      </c>
      <c r="C2038" s="351">
        <v>300</v>
      </c>
      <c r="D2038" s="351">
        <f t="shared" ref="D2038" si="169">+C2038</f>
        <v>300</v>
      </c>
      <c r="E2038" s="352" t="s">
        <v>762</v>
      </c>
      <c r="F2038" s="352" t="s">
        <v>1723</v>
      </c>
      <c r="G2038" s="352" t="s">
        <v>1724</v>
      </c>
      <c r="H2038" s="352" t="s">
        <v>1680</v>
      </c>
      <c r="I2038" s="346" t="s">
        <v>1725</v>
      </c>
    </row>
    <row r="2039" spans="1:9" ht="72" x14ac:dyDescent="0.2">
      <c r="A2039" s="643"/>
      <c r="B2039" s="646"/>
      <c r="C2039" s="353">
        <v>3200</v>
      </c>
      <c r="D2039" s="354">
        <f>+C2039</f>
        <v>3200</v>
      </c>
      <c r="E2039" s="355" t="s">
        <v>762</v>
      </c>
      <c r="F2039" s="355" t="s">
        <v>1726</v>
      </c>
      <c r="G2039" s="355" t="s">
        <v>1727</v>
      </c>
      <c r="H2039" s="355" t="s">
        <v>1680</v>
      </c>
      <c r="I2039" s="344"/>
    </row>
    <row r="2040" spans="1:9" x14ac:dyDescent="0.2">
      <c r="A2040" s="643"/>
      <c r="B2040" s="646"/>
      <c r="C2040" s="653">
        <v>7070</v>
      </c>
      <c r="D2040" s="654">
        <f>+C2040</f>
        <v>7070</v>
      </c>
      <c r="E2040" s="655" t="s">
        <v>762</v>
      </c>
      <c r="F2040" s="655" t="s">
        <v>1728</v>
      </c>
      <c r="G2040" s="655" t="s">
        <v>1729</v>
      </c>
      <c r="H2040" s="655" t="s">
        <v>1680</v>
      </c>
      <c r="I2040" s="661"/>
    </row>
    <row r="2041" spans="1:9" x14ac:dyDescent="0.2">
      <c r="A2041" s="643"/>
      <c r="B2041" s="646"/>
      <c r="C2041" s="653"/>
      <c r="D2041" s="654"/>
      <c r="E2041" s="655"/>
      <c r="F2041" s="655"/>
      <c r="G2041" s="655"/>
      <c r="H2041" s="655"/>
      <c r="I2041" s="661"/>
    </row>
    <row r="2042" spans="1:9" x14ac:dyDescent="0.2">
      <c r="A2042" s="643"/>
      <c r="B2042" s="646"/>
      <c r="C2042" s="653">
        <v>1856</v>
      </c>
      <c r="D2042" s="654">
        <f>+C2042</f>
        <v>1856</v>
      </c>
      <c r="E2042" s="655" t="s">
        <v>762</v>
      </c>
      <c r="F2042" s="655" t="s">
        <v>1730</v>
      </c>
      <c r="G2042" s="655" t="s">
        <v>1731</v>
      </c>
      <c r="H2042" s="655" t="s">
        <v>1680</v>
      </c>
      <c r="I2042" s="661"/>
    </row>
    <row r="2043" spans="1:9" x14ac:dyDescent="0.2">
      <c r="A2043" s="643"/>
      <c r="B2043" s="646"/>
      <c r="C2043" s="653"/>
      <c r="D2043" s="654"/>
      <c r="E2043" s="655"/>
      <c r="F2043" s="655"/>
      <c r="G2043" s="655"/>
      <c r="H2043" s="655"/>
      <c r="I2043" s="661"/>
    </row>
    <row r="2044" spans="1:9" ht="72" x14ac:dyDescent="0.2">
      <c r="A2044" s="643"/>
      <c r="B2044" s="646"/>
      <c r="C2044" s="356">
        <v>960</v>
      </c>
      <c r="D2044" s="357">
        <f t="shared" ref="D2044:D2047" si="170">+C2044</f>
        <v>960</v>
      </c>
      <c r="E2044" s="358" t="s">
        <v>762</v>
      </c>
      <c r="F2044" s="358" t="s">
        <v>1732</v>
      </c>
      <c r="G2044" s="358" t="s">
        <v>1733</v>
      </c>
      <c r="H2044" s="358" t="s">
        <v>1680</v>
      </c>
      <c r="I2044" s="348"/>
    </row>
    <row r="2045" spans="1:9" ht="72" x14ac:dyDescent="0.2">
      <c r="A2045" s="643"/>
      <c r="B2045" s="646"/>
      <c r="C2045" s="356">
        <v>1590</v>
      </c>
      <c r="D2045" s="357">
        <f t="shared" si="170"/>
        <v>1590</v>
      </c>
      <c r="E2045" s="358" t="s">
        <v>762</v>
      </c>
      <c r="F2045" s="358" t="s">
        <v>1734</v>
      </c>
      <c r="G2045" s="358" t="s">
        <v>1735</v>
      </c>
      <c r="H2045" s="358" t="s">
        <v>1680</v>
      </c>
      <c r="I2045" s="348"/>
    </row>
    <row r="2046" spans="1:9" ht="72" x14ac:dyDescent="0.2">
      <c r="A2046" s="643"/>
      <c r="B2046" s="646"/>
      <c r="C2046" s="357">
        <v>850</v>
      </c>
      <c r="D2046" s="357">
        <f t="shared" si="170"/>
        <v>850</v>
      </c>
      <c r="E2046" s="358" t="s">
        <v>762</v>
      </c>
      <c r="F2046" s="358" t="s">
        <v>1736</v>
      </c>
      <c r="G2046" s="358" t="s">
        <v>1737</v>
      </c>
      <c r="H2046" s="358" t="s">
        <v>1680</v>
      </c>
      <c r="I2046" s="348"/>
    </row>
    <row r="2047" spans="1:9" ht="72" x14ac:dyDescent="0.2">
      <c r="A2047" s="643"/>
      <c r="B2047" s="646"/>
      <c r="C2047" s="357">
        <v>4970</v>
      </c>
      <c r="D2047" s="357">
        <f t="shared" si="170"/>
        <v>4970</v>
      </c>
      <c r="E2047" s="358" t="s">
        <v>762</v>
      </c>
      <c r="F2047" s="358" t="s">
        <v>1738</v>
      </c>
      <c r="G2047" s="358" t="s">
        <v>1739</v>
      </c>
      <c r="H2047" s="358" t="s">
        <v>1680</v>
      </c>
      <c r="I2047" s="348"/>
    </row>
    <row r="2048" spans="1:9" x14ac:dyDescent="0.2">
      <c r="A2048" s="643"/>
      <c r="B2048" s="646"/>
      <c r="C2048" s="354"/>
      <c r="D2048" s="354"/>
      <c r="E2048" s="355"/>
      <c r="F2048" s="355"/>
      <c r="G2048" s="355"/>
      <c r="H2048" s="355"/>
      <c r="I2048" s="348"/>
    </row>
    <row r="2049" spans="1:9" x14ac:dyDescent="0.2">
      <c r="A2049" s="643"/>
      <c r="B2049" s="646"/>
      <c r="C2049" s="651">
        <v>14040</v>
      </c>
      <c r="D2049" s="651">
        <f>+C2049</f>
        <v>14040</v>
      </c>
      <c r="E2049" s="640" t="s">
        <v>762</v>
      </c>
      <c r="F2049" s="640" t="s">
        <v>1740</v>
      </c>
      <c r="G2049" s="640" t="s">
        <v>1741</v>
      </c>
      <c r="H2049" s="640" t="s">
        <v>1680</v>
      </c>
      <c r="I2049" s="348" t="s">
        <v>1742</v>
      </c>
    </row>
    <row r="2050" spans="1:9" x14ac:dyDescent="0.2">
      <c r="A2050" s="643"/>
      <c r="B2050" s="646"/>
      <c r="C2050" s="628"/>
      <c r="D2050" s="628"/>
      <c r="E2050" s="641"/>
      <c r="F2050" s="641"/>
      <c r="G2050" s="641"/>
      <c r="H2050" s="641"/>
      <c r="I2050" s="348" t="s">
        <v>1743</v>
      </c>
    </row>
    <row r="2051" spans="1:9" x14ac:dyDescent="0.2">
      <c r="A2051" s="643"/>
      <c r="B2051" s="646"/>
      <c r="C2051" s="650"/>
      <c r="D2051" s="650"/>
      <c r="E2051" s="637"/>
      <c r="F2051" s="637"/>
      <c r="G2051" s="637"/>
      <c r="H2051" s="637"/>
      <c r="I2051" s="348" t="s">
        <v>1744</v>
      </c>
    </row>
    <row r="2052" spans="1:9" x14ac:dyDescent="0.2">
      <c r="A2052" s="643"/>
      <c r="B2052" s="646"/>
      <c r="C2052" s="359"/>
      <c r="D2052" s="359"/>
      <c r="E2052" s="360"/>
      <c r="F2052" s="360"/>
      <c r="G2052" s="360"/>
      <c r="H2052" s="360"/>
      <c r="I2052" s="347"/>
    </row>
    <row r="2053" spans="1:9" x14ac:dyDescent="0.2">
      <c r="A2053" s="643"/>
      <c r="B2053" s="646"/>
      <c r="C2053" s="650">
        <v>3625</v>
      </c>
      <c r="D2053" s="650">
        <f>+C2053</f>
        <v>3625</v>
      </c>
      <c r="E2053" s="637" t="s">
        <v>762</v>
      </c>
      <c r="F2053" s="637" t="s">
        <v>1745</v>
      </c>
      <c r="G2053" s="637" t="s">
        <v>1746</v>
      </c>
      <c r="H2053" s="637" t="s">
        <v>1680</v>
      </c>
      <c r="I2053" s="657"/>
    </row>
    <row r="2054" spans="1:9" x14ac:dyDescent="0.2">
      <c r="A2054" s="643"/>
      <c r="B2054" s="646"/>
      <c r="C2054" s="654"/>
      <c r="D2054" s="654"/>
      <c r="E2054" s="655"/>
      <c r="F2054" s="655"/>
      <c r="G2054" s="655"/>
      <c r="H2054" s="655"/>
      <c r="I2054" s="658"/>
    </row>
    <row r="2055" spans="1:9" x14ac:dyDescent="0.2">
      <c r="A2055" s="643"/>
      <c r="B2055" s="646"/>
      <c r="C2055" s="654"/>
      <c r="D2055" s="654"/>
      <c r="E2055" s="655"/>
      <c r="F2055" s="655"/>
      <c r="G2055" s="655"/>
      <c r="H2055" s="655"/>
      <c r="I2055" s="658"/>
    </row>
    <row r="2056" spans="1:9" x14ac:dyDescent="0.2">
      <c r="A2056" s="643"/>
      <c r="B2056" s="646"/>
      <c r="C2056" s="653">
        <v>12198</v>
      </c>
      <c r="D2056" s="653">
        <f>+C2056</f>
        <v>12198</v>
      </c>
      <c r="E2056" s="655" t="s">
        <v>762</v>
      </c>
      <c r="F2056" s="655" t="s">
        <v>1747</v>
      </c>
      <c r="G2056" s="655" t="s">
        <v>1748</v>
      </c>
      <c r="H2056" s="655" t="s">
        <v>1680</v>
      </c>
      <c r="I2056" s="348" t="s">
        <v>1749</v>
      </c>
    </row>
    <row r="2057" spans="1:9" ht="24.75" thickBot="1" x14ac:dyDescent="0.25">
      <c r="A2057" s="644"/>
      <c r="B2057" s="647"/>
      <c r="C2057" s="659"/>
      <c r="D2057" s="659"/>
      <c r="E2057" s="660"/>
      <c r="F2057" s="660"/>
      <c r="G2057" s="660"/>
      <c r="H2057" s="660"/>
      <c r="I2057" s="350" t="s">
        <v>1750</v>
      </c>
    </row>
    <row r="2058" spans="1:9" x14ac:dyDescent="0.2">
      <c r="A2058" s="621">
        <v>4</v>
      </c>
      <c r="B2058" s="667" t="s">
        <v>92</v>
      </c>
      <c r="C2058" s="670">
        <v>4700</v>
      </c>
      <c r="D2058" s="670">
        <f t="shared" ref="D2058" si="171">+C2058</f>
        <v>4700</v>
      </c>
      <c r="E2058" s="633" t="s">
        <v>762</v>
      </c>
      <c r="F2058" s="636" t="s">
        <v>1751</v>
      </c>
      <c r="G2058" s="636" t="s">
        <v>1752</v>
      </c>
      <c r="H2058" s="636" t="s">
        <v>1680</v>
      </c>
      <c r="I2058" s="343" t="s">
        <v>1753</v>
      </c>
    </row>
    <row r="2059" spans="1:9" x14ac:dyDescent="0.2">
      <c r="A2059" s="622"/>
      <c r="B2059" s="668"/>
      <c r="C2059" s="639"/>
      <c r="D2059" s="639"/>
      <c r="E2059" s="634"/>
      <c r="F2059" s="641"/>
      <c r="G2059" s="641"/>
      <c r="H2059" s="641"/>
      <c r="I2059" s="344" t="s">
        <v>1754</v>
      </c>
    </row>
    <row r="2060" spans="1:9" x14ac:dyDescent="0.2">
      <c r="A2060" s="622"/>
      <c r="B2060" s="668"/>
      <c r="C2060" s="665"/>
      <c r="D2060" s="665"/>
      <c r="E2060" s="666"/>
      <c r="F2060" s="637"/>
      <c r="G2060" s="637"/>
      <c r="H2060" s="637"/>
      <c r="I2060" s="348" t="s">
        <v>1755</v>
      </c>
    </row>
    <row r="2061" spans="1:9" ht="72" x14ac:dyDescent="0.2">
      <c r="A2061" s="622"/>
      <c r="B2061" s="668"/>
      <c r="C2061" s="361">
        <v>240</v>
      </c>
      <c r="D2061" s="353">
        <f t="shared" ref="D2061" si="172">+C2061</f>
        <v>240</v>
      </c>
      <c r="E2061" s="362" t="s">
        <v>762</v>
      </c>
      <c r="F2061" s="355" t="s">
        <v>1756</v>
      </c>
      <c r="G2061" s="355" t="s">
        <v>1757</v>
      </c>
      <c r="H2061" s="355" t="s">
        <v>1680</v>
      </c>
      <c r="I2061" s="348"/>
    </row>
    <row r="2062" spans="1:9" ht="72" x14ac:dyDescent="0.2">
      <c r="A2062" s="622"/>
      <c r="B2062" s="668"/>
      <c r="C2062" s="363"/>
      <c r="D2062" s="364"/>
      <c r="E2062" s="365" t="s">
        <v>762</v>
      </c>
      <c r="F2062" s="358" t="s">
        <v>1758</v>
      </c>
      <c r="G2062" s="358" t="s">
        <v>1759</v>
      </c>
      <c r="H2062" s="358" t="s">
        <v>1680</v>
      </c>
      <c r="I2062" s="348"/>
    </row>
    <row r="2063" spans="1:9" ht="72" x14ac:dyDescent="0.2">
      <c r="A2063" s="622"/>
      <c r="B2063" s="668"/>
      <c r="C2063" s="366">
        <v>592</v>
      </c>
      <c r="D2063" s="367">
        <f t="shared" ref="D2063:D2067" si="173">+C2063</f>
        <v>592</v>
      </c>
      <c r="E2063" s="368" t="s">
        <v>762</v>
      </c>
      <c r="F2063" s="369" t="s">
        <v>1760</v>
      </c>
      <c r="G2063" s="369" t="s">
        <v>1761</v>
      </c>
      <c r="H2063" s="369" t="s">
        <v>1680</v>
      </c>
      <c r="I2063" s="347" t="s">
        <v>1762</v>
      </c>
    </row>
    <row r="2064" spans="1:9" ht="72" x14ac:dyDescent="0.2">
      <c r="A2064" s="622"/>
      <c r="B2064" s="668"/>
      <c r="C2064" s="356">
        <v>1950</v>
      </c>
      <c r="D2064" s="356">
        <f t="shared" si="173"/>
        <v>1950</v>
      </c>
      <c r="E2064" s="365" t="s">
        <v>762</v>
      </c>
      <c r="F2064" s="358" t="s">
        <v>1763</v>
      </c>
      <c r="G2064" s="358" t="s">
        <v>1764</v>
      </c>
      <c r="H2064" s="358" t="s">
        <v>1680</v>
      </c>
      <c r="I2064" s="348" t="s">
        <v>1765</v>
      </c>
    </row>
    <row r="2065" spans="1:9" ht="72" x14ac:dyDescent="0.2">
      <c r="A2065" s="622"/>
      <c r="B2065" s="668"/>
      <c r="C2065" s="370">
        <v>2000</v>
      </c>
      <c r="D2065" s="371">
        <f t="shared" si="173"/>
        <v>2000</v>
      </c>
      <c r="E2065" s="372" t="s">
        <v>762</v>
      </c>
      <c r="F2065" s="373" t="s">
        <v>1766</v>
      </c>
      <c r="G2065" s="373" t="s">
        <v>1767</v>
      </c>
      <c r="H2065" s="373" t="s">
        <v>1680</v>
      </c>
      <c r="I2065" s="374" t="s">
        <v>1768</v>
      </c>
    </row>
    <row r="2066" spans="1:9" ht="72" x14ac:dyDescent="0.2">
      <c r="A2066" s="622"/>
      <c r="B2066" s="668"/>
      <c r="C2066" s="370">
        <v>440</v>
      </c>
      <c r="D2066" s="371">
        <f t="shared" si="173"/>
        <v>440</v>
      </c>
      <c r="E2066" s="372" t="s">
        <v>762</v>
      </c>
      <c r="F2066" s="373" t="s">
        <v>1769</v>
      </c>
      <c r="G2066" s="373" t="s">
        <v>1770</v>
      </c>
      <c r="H2066" s="373" t="s">
        <v>1680</v>
      </c>
      <c r="I2066" s="374"/>
    </row>
    <row r="2067" spans="1:9" x14ac:dyDescent="0.2">
      <c r="A2067" s="622"/>
      <c r="B2067" s="668"/>
      <c r="C2067" s="638">
        <v>475</v>
      </c>
      <c r="D2067" s="638">
        <f t="shared" si="173"/>
        <v>475</v>
      </c>
      <c r="E2067" s="656" t="s">
        <v>762</v>
      </c>
      <c r="F2067" s="640" t="s">
        <v>1771</v>
      </c>
      <c r="G2067" s="640" t="s">
        <v>1772</v>
      </c>
      <c r="H2067" s="640" t="s">
        <v>1680</v>
      </c>
      <c r="I2067" s="662"/>
    </row>
    <row r="2068" spans="1:9" x14ac:dyDescent="0.2">
      <c r="A2068" s="622"/>
      <c r="B2068" s="668"/>
      <c r="C2068" s="639"/>
      <c r="D2068" s="639"/>
      <c r="E2068" s="634"/>
      <c r="F2068" s="641"/>
      <c r="G2068" s="641"/>
      <c r="H2068" s="641"/>
      <c r="I2068" s="663"/>
    </row>
    <row r="2069" spans="1:9" x14ac:dyDescent="0.2">
      <c r="A2069" s="622"/>
      <c r="B2069" s="668"/>
      <c r="C2069" s="665"/>
      <c r="D2069" s="665"/>
      <c r="E2069" s="666"/>
      <c r="F2069" s="637"/>
      <c r="G2069" s="637"/>
      <c r="H2069" s="637"/>
      <c r="I2069" s="657"/>
    </row>
    <row r="2070" spans="1:9" ht="72.75" thickBot="1" x14ac:dyDescent="0.25">
      <c r="A2070" s="623"/>
      <c r="B2070" s="669"/>
      <c r="C2070" s="375">
        <v>1500</v>
      </c>
      <c r="D2070" s="375">
        <f t="shared" ref="D2070" si="174">+C2070</f>
        <v>1500</v>
      </c>
      <c r="E2070" s="376" t="s">
        <v>762</v>
      </c>
      <c r="F2070" s="377" t="s">
        <v>1773</v>
      </c>
      <c r="G2070" s="377" t="s">
        <v>1774</v>
      </c>
      <c r="H2070" s="377" t="s">
        <v>1680</v>
      </c>
      <c r="I2070" s="350" t="s">
        <v>1775</v>
      </c>
    </row>
    <row r="2071" spans="1:9" ht="72" x14ac:dyDescent="0.2">
      <c r="A2071" s="621">
        <v>5</v>
      </c>
      <c r="B2071" s="624" t="s">
        <v>1776</v>
      </c>
      <c r="C2071" s="378">
        <v>1230.5</v>
      </c>
      <c r="D2071" s="379">
        <f>+C2071</f>
        <v>1230.5</v>
      </c>
      <c r="E2071" s="380" t="s">
        <v>762</v>
      </c>
      <c r="F2071" s="381" t="s">
        <v>1777</v>
      </c>
      <c r="G2071" s="381" t="s">
        <v>1778</v>
      </c>
      <c r="H2071" s="382" t="s">
        <v>1680</v>
      </c>
      <c r="I2071" s="343" t="s">
        <v>1779</v>
      </c>
    </row>
    <row r="2072" spans="1:9" ht="72.75" thickBot="1" x14ac:dyDescent="0.25">
      <c r="A2072" s="623"/>
      <c r="B2072" s="626"/>
      <c r="C2072" s="383">
        <v>580</v>
      </c>
      <c r="D2072" s="384">
        <f>+C2072</f>
        <v>580</v>
      </c>
      <c r="E2072" s="385" t="s">
        <v>762</v>
      </c>
      <c r="F2072" s="386" t="s">
        <v>1780</v>
      </c>
      <c r="G2072" s="386" t="s">
        <v>1781</v>
      </c>
      <c r="H2072" s="387" t="s">
        <v>1680</v>
      </c>
      <c r="I2072" s="345" t="s">
        <v>1782</v>
      </c>
    </row>
    <row r="2074" spans="1:9" x14ac:dyDescent="0.2">
      <c r="A2074" s="664" t="s">
        <v>261</v>
      </c>
      <c r="B2074" s="664"/>
      <c r="C2074" s="664"/>
      <c r="D2074" s="664"/>
      <c r="E2074" s="664"/>
      <c r="F2074" s="664"/>
      <c r="G2074" s="664"/>
      <c r="H2074" s="664"/>
      <c r="I2074" s="664"/>
    </row>
    <row r="2075" spans="1:9" x14ac:dyDescent="0.2">
      <c r="A2075" s="664" t="s">
        <v>1783</v>
      </c>
      <c r="B2075" s="664"/>
      <c r="C2075" s="664"/>
      <c r="D2075" s="664"/>
      <c r="E2075" s="664"/>
      <c r="F2075" s="664"/>
      <c r="G2075" s="664"/>
      <c r="H2075" s="664"/>
      <c r="I2075" s="664"/>
    </row>
    <row r="2076" spans="1:9" x14ac:dyDescent="0.2">
      <c r="A2076" s="388"/>
      <c r="B2076" s="388"/>
      <c r="C2076" s="388"/>
      <c r="D2076" s="388"/>
      <c r="E2076" s="388"/>
      <c r="F2076" s="388"/>
      <c r="G2076" s="388"/>
      <c r="H2076" s="388"/>
      <c r="I2076" s="388"/>
    </row>
    <row r="2077" spans="1:9" ht="48" x14ac:dyDescent="0.2">
      <c r="A2077" s="389" t="s">
        <v>1</v>
      </c>
      <c r="B2077" s="389" t="s">
        <v>87</v>
      </c>
      <c r="C2077" s="389" t="s">
        <v>68</v>
      </c>
      <c r="D2077" s="389" t="s">
        <v>3</v>
      </c>
      <c r="E2077" s="389" t="s">
        <v>69</v>
      </c>
      <c r="F2077" s="389" t="s">
        <v>5</v>
      </c>
      <c r="G2077" s="389" t="s">
        <v>1677</v>
      </c>
      <c r="H2077" s="389" t="s">
        <v>7</v>
      </c>
      <c r="I2077" s="389" t="s">
        <v>72</v>
      </c>
    </row>
    <row r="2078" spans="1:9" ht="72" x14ac:dyDescent="0.2">
      <c r="A2078" s="389">
        <v>1</v>
      </c>
      <c r="B2078" s="390" t="s">
        <v>99</v>
      </c>
      <c r="C2078" s="391">
        <v>5990</v>
      </c>
      <c r="D2078" s="391">
        <f t="shared" ref="D2078:D2105" si="175">+C2078</f>
        <v>5990</v>
      </c>
      <c r="E2078" s="392" t="s">
        <v>762</v>
      </c>
      <c r="F2078" s="392" t="s">
        <v>1784</v>
      </c>
      <c r="G2078" s="392" t="s">
        <v>1784</v>
      </c>
      <c r="H2078" s="393" t="s">
        <v>1680</v>
      </c>
      <c r="I2078" s="394" t="s">
        <v>1785</v>
      </c>
    </row>
    <row r="2079" spans="1:9" ht="72" x14ac:dyDescent="0.2">
      <c r="A2079" s="389">
        <v>2</v>
      </c>
      <c r="B2079" s="390" t="s">
        <v>92</v>
      </c>
      <c r="C2079" s="391">
        <v>3700</v>
      </c>
      <c r="D2079" s="391">
        <f t="shared" si="175"/>
        <v>3700</v>
      </c>
      <c r="E2079" s="392" t="s">
        <v>762</v>
      </c>
      <c r="F2079" s="393" t="s">
        <v>1786</v>
      </c>
      <c r="G2079" s="393" t="s">
        <v>1787</v>
      </c>
      <c r="H2079" s="393" t="s">
        <v>1680</v>
      </c>
      <c r="I2079" s="394" t="s">
        <v>1788</v>
      </c>
    </row>
    <row r="2080" spans="1:9" ht="72" x14ac:dyDescent="0.2">
      <c r="A2080" s="389">
        <v>3</v>
      </c>
      <c r="B2080" s="393" t="s">
        <v>1789</v>
      </c>
      <c r="C2080" s="391">
        <v>4228</v>
      </c>
      <c r="D2080" s="391">
        <f t="shared" si="175"/>
        <v>4228</v>
      </c>
      <c r="E2080" s="392" t="s">
        <v>762</v>
      </c>
      <c r="F2080" s="393" t="s">
        <v>1790</v>
      </c>
      <c r="G2080" s="393" t="s">
        <v>1791</v>
      </c>
      <c r="H2080" s="393" t="s">
        <v>1680</v>
      </c>
      <c r="I2080" s="394" t="s">
        <v>1792</v>
      </c>
    </row>
    <row r="2081" spans="1:9" ht="72" x14ac:dyDescent="0.2">
      <c r="A2081" s="389">
        <v>4</v>
      </c>
      <c r="B2081" s="393" t="s">
        <v>1793</v>
      </c>
      <c r="C2081" s="391">
        <v>4228</v>
      </c>
      <c r="D2081" s="391">
        <f t="shared" si="175"/>
        <v>4228</v>
      </c>
      <c r="E2081" s="392" t="s">
        <v>762</v>
      </c>
      <c r="F2081" s="393" t="s">
        <v>1790</v>
      </c>
      <c r="G2081" s="393" t="s">
        <v>1791</v>
      </c>
      <c r="H2081" s="393" t="s">
        <v>1680</v>
      </c>
      <c r="I2081" s="394" t="s">
        <v>1792</v>
      </c>
    </row>
    <row r="2082" spans="1:9" ht="72" x14ac:dyDescent="0.2">
      <c r="A2082" s="389">
        <v>5</v>
      </c>
      <c r="B2082" s="393" t="s">
        <v>1794</v>
      </c>
      <c r="C2082" s="391">
        <v>1479.8</v>
      </c>
      <c r="D2082" s="391">
        <f t="shared" si="175"/>
        <v>1479.8</v>
      </c>
      <c r="E2082" s="392" t="s">
        <v>762</v>
      </c>
      <c r="F2082" s="393" t="s">
        <v>1795</v>
      </c>
      <c r="G2082" s="393" t="s">
        <v>1796</v>
      </c>
      <c r="H2082" s="393" t="s">
        <v>1680</v>
      </c>
      <c r="I2082" s="394" t="s">
        <v>1792</v>
      </c>
    </row>
    <row r="2083" spans="1:9" ht="72" x14ac:dyDescent="0.2">
      <c r="A2083" s="389">
        <v>6</v>
      </c>
      <c r="B2083" s="390" t="s">
        <v>1660</v>
      </c>
      <c r="C2083" s="391">
        <v>2934</v>
      </c>
      <c r="D2083" s="391">
        <f t="shared" si="175"/>
        <v>2934</v>
      </c>
      <c r="E2083" s="392" t="s">
        <v>762</v>
      </c>
      <c r="F2083" s="393" t="s">
        <v>1797</v>
      </c>
      <c r="G2083" s="393" t="s">
        <v>1798</v>
      </c>
      <c r="H2083" s="393" t="s">
        <v>1680</v>
      </c>
      <c r="I2083" s="394" t="s">
        <v>1799</v>
      </c>
    </row>
    <row r="2084" spans="1:9" ht="72" x14ac:dyDescent="0.2">
      <c r="A2084" s="389">
        <v>7</v>
      </c>
      <c r="B2084" s="390" t="s">
        <v>92</v>
      </c>
      <c r="C2084" s="391">
        <v>3110</v>
      </c>
      <c r="D2084" s="391">
        <f t="shared" si="175"/>
        <v>3110</v>
      </c>
      <c r="E2084" s="392" t="s">
        <v>762</v>
      </c>
      <c r="F2084" s="392" t="s">
        <v>1800</v>
      </c>
      <c r="G2084" s="392" t="s">
        <v>1800</v>
      </c>
      <c r="H2084" s="393" t="s">
        <v>1680</v>
      </c>
      <c r="I2084" s="394" t="s">
        <v>1801</v>
      </c>
    </row>
    <row r="2085" spans="1:9" ht="72" x14ac:dyDescent="0.2">
      <c r="A2085" s="389">
        <v>8</v>
      </c>
      <c r="B2085" s="390" t="s">
        <v>92</v>
      </c>
      <c r="C2085" s="391">
        <v>3220</v>
      </c>
      <c r="D2085" s="391">
        <f t="shared" si="175"/>
        <v>3220</v>
      </c>
      <c r="E2085" s="392" t="s">
        <v>762</v>
      </c>
      <c r="F2085" s="392" t="s">
        <v>1802</v>
      </c>
      <c r="G2085" s="392" t="s">
        <v>1802</v>
      </c>
      <c r="H2085" s="393" t="s">
        <v>1680</v>
      </c>
      <c r="I2085" s="394" t="s">
        <v>1803</v>
      </c>
    </row>
    <row r="2086" spans="1:9" ht="72" x14ac:dyDescent="0.2">
      <c r="A2086" s="389">
        <v>9</v>
      </c>
      <c r="B2086" s="390" t="s">
        <v>92</v>
      </c>
      <c r="C2086" s="391">
        <v>3800</v>
      </c>
      <c r="D2086" s="391">
        <f t="shared" si="175"/>
        <v>3800</v>
      </c>
      <c r="E2086" s="392" t="s">
        <v>762</v>
      </c>
      <c r="F2086" s="392" t="s">
        <v>1804</v>
      </c>
      <c r="G2086" s="392" t="s">
        <v>1804</v>
      </c>
      <c r="H2086" s="393" t="s">
        <v>1680</v>
      </c>
      <c r="I2086" s="394" t="s">
        <v>1805</v>
      </c>
    </row>
    <row r="2087" spans="1:9" ht="72" x14ac:dyDescent="0.2">
      <c r="A2087" s="389">
        <v>10</v>
      </c>
      <c r="B2087" s="392" t="s">
        <v>1806</v>
      </c>
      <c r="C2087" s="391">
        <v>2750</v>
      </c>
      <c r="D2087" s="391">
        <f t="shared" si="175"/>
        <v>2750</v>
      </c>
      <c r="E2087" s="392" t="s">
        <v>762</v>
      </c>
      <c r="F2087" s="392" t="s">
        <v>1807</v>
      </c>
      <c r="G2087" s="392" t="s">
        <v>1808</v>
      </c>
      <c r="H2087" s="393" t="s">
        <v>1680</v>
      </c>
      <c r="I2087" s="394" t="s">
        <v>1805</v>
      </c>
    </row>
    <row r="2088" spans="1:9" ht="72" x14ac:dyDescent="0.2">
      <c r="A2088" s="389">
        <v>11</v>
      </c>
      <c r="B2088" s="392" t="s">
        <v>1809</v>
      </c>
      <c r="C2088" s="391">
        <v>2480</v>
      </c>
      <c r="D2088" s="391">
        <f t="shared" si="175"/>
        <v>2480</v>
      </c>
      <c r="E2088" s="392" t="s">
        <v>762</v>
      </c>
      <c r="F2088" s="392" t="s">
        <v>1810</v>
      </c>
      <c r="G2088" s="392" t="s">
        <v>1811</v>
      </c>
      <c r="H2088" s="393" t="s">
        <v>1680</v>
      </c>
      <c r="I2088" s="394" t="s">
        <v>1805</v>
      </c>
    </row>
    <row r="2089" spans="1:9" ht="72" x14ac:dyDescent="0.2">
      <c r="A2089" s="389">
        <v>12</v>
      </c>
      <c r="B2089" s="390" t="s">
        <v>1296</v>
      </c>
      <c r="C2089" s="391">
        <v>2400</v>
      </c>
      <c r="D2089" s="391">
        <f t="shared" si="175"/>
        <v>2400</v>
      </c>
      <c r="E2089" s="392" t="s">
        <v>762</v>
      </c>
      <c r="F2089" s="393" t="s">
        <v>1812</v>
      </c>
      <c r="G2089" s="393" t="s">
        <v>1813</v>
      </c>
      <c r="H2089" s="393" t="s">
        <v>1680</v>
      </c>
      <c r="I2089" s="394" t="s">
        <v>1805</v>
      </c>
    </row>
    <row r="2090" spans="1:9" ht="72" x14ac:dyDescent="0.2">
      <c r="A2090" s="389">
        <v>13</v>
      </c>
      <c r="B2090" s="393" t="s">
        <v>1794</v>
      </c>
      <c r="C2090" s="391">
        <v>1014.72</v>
      </c>
      <c r="D2090" s="391">
        <f t="shared" si="175"/>
        <v>1014.72</v>
      </c>
      <c r="E2090" s="392" t="s">
        <v>762</v>
      </c>
      <c r="F2090" s="393" t="s">
        <v>1814</v>
      </c>
      <c r="G2090" s="393" t="s">
        <v>1815</v>
      </c>
      <c r="H2090" s="393" t="s">
        <v>1680</v>
      </c>
      <c r="I2090" s="394" t="s">
        <v>1805</v>
      </c>
    </row>
    <row r="2091" spans="1:9" ht="72" x14ac:dyDescent="0.2">
      <c r="A2091" s="389">
        <v>14</v>
      </c>
      <c r="B2091" s="393" t="s">
        <v>1816</v>
      </c>
      <c r="C2091" s="391">
        <v>3171</v>
      </c>
      <c r="D2091" s="391">
        <f t="shared" si="175"/>
        <v>3171</v>
      </c>
      <c r="E2091" s="392" t="s">
        <v>762</v>
      </c>
      <c r="F2091" s="393" t="s">
        <v>1817</v>
      </c>
      <c r="G2091" s="393" t="s">
        <v>1818</v>
      </c>
      <c r="H2091" s="393" t="s">
        <v>1680</v>
      </c>
      <c r="I2091" s="394" t="s">
        <v>1805</v>
      </c>
    </row>
    <row r="2092" spans="1:9" ht="72" x14ac:dyDescent="0.2">
      <c r="A2092" s="389">
        <v>15</v>
      </c>
      <c r="B2092" s="393" t="s">
        <v>1819</v>
      </c>
      <c r="C2092" s="391">
        <v>3381</v>
      </c>
      <c r="D2092" s="391">
        <f t="shared" si="175"/>
        <v>3381</v>
      </c>
      <c r="E2092" s="392" t="s">
        <v>762</v>
      </c>
      <c r="F2092" s="393" t="s">
        <v>1820</v>
      </c>
      <c r="G2092" s="393" t="s">
        <v>1821</v>
      </c>
      <c r="H2092" s="393" t="s">
        <v>1680</v>
      </c>
      <c r="I2092" s="394" t="s">
        <v>1805</v>
      </c>
    </row>
    <row r="2093" spans="1:9" ht="72" x14ac:dyDescent="0.2">
      <c r="A2093" s="389">
        <v>16</v>
      </c>
      <c r="B2093" s="390" t="s">
        <v>92</v>
      </c>
      <c r="C2093" s="391">
        <v>7145</v>
      </c>
      <c r="D2093" s="391">
        <f t="shared" si="175"/>
        <v>7145</v>
      </c>
      <c r="E2093" s="392" t="s">
        <v>762</v>
      </c>
      <c r="F2093" s="393" t="s">
        <v>1822</v>
      </c>
      <c r="G2093" s="393" t="s">
        <v>1823</v>
      </c>
      <c r="H2093" s="393" t="s">
        <v>1680</v>
      </c>
      <c r="I2093" s="394" t="s">
        <v>1824</v>
      </c>
    </row>
    <row r="2094" spans="1:9" ht="72" x14ac:dyDescent="0.2">
      <c r="A2094" s="389">
        <v>17</v>
      </c>
      <c r="B2094" s="393" t="s">
        <v>1825</v>
      </c>
      <c r="C2094" s="391">
        <v>700</v>
      </c>
      <c r="D2094" s="391">
        <f t="shared" si="175"/>
        <v>700</v>
      </c>
      <c r="E2094" s="392" t="s">
        <v>762</v>
      </c>
      <c r="F2094" s="393" t="s">
        <v>1826</v>
      </c>
      <c r="G2094" s="393" t="s">
        <v>1827</v>
      </c>
      <c r="H2094" s="393" t="s">
        <v>1680</v>
      </c>
      <c r="I2094" s="394" t="s">
        <v>1828</v>
      </c>
    </row>
    <row r="2095" spans="1:9" ht="72" x14ac:dyDescent="0.2">
      <c r="A2095" s="389">
        <v>18</v>
      </c>
      <c r="B2095" s="390" t="s">
        <v>99</v>
      </c>
      <c r="C2095" s="391">
        <v>5370</v>
      </c>
      <c r="D2095" s="391">
        <f t="shared" si="175"/>
        <v>5370</v>
      </c>
      <c r="E2095" s="392" t="s">
        <v>762</v>
      </c>
      <c r="F2095" s="392" t="s">
        <v>1829</v>
      </c>
      <c r="G2095" s="392" t="s">
        <v>1829</v>
      </c>
      <c r="H2095" s="393" t="s">
        <v>1680</v>
      </c>
      <c r="I2095" s="394" t="s">
        <v>1830</v>
      </c>
    </row>
    <row r="2096" spans="1:9" ht="72" x14ac:dyDescent="0.2">
      <c r="A2096" s="389">
        <v>19</v>
      </c>
      <c r="B2096" s="393" t="s">
        <v>1831</v>
      </c>
      <c r="C2096" s="391">
        <v>4308</v>
      </c>
      <c r="D2096" s="391">
        <f t="shared" si="175"/>
        <v>4308</v>
      </c>
      <c r="E2096" s="392" t="s">
        <v>762</v>
      </c>
      <c r="F2096" s="393" t="s">
        <v>1832</v>
      </c>
      <c r="G2096" s="393" t="s">
        <v>1833</v>
      </c>
      <c r="H2096" s="393" t="s">
        <v>1680</v>
      </c>
      <c r="I2096" s="394" t="s">
        <v>1834</v>
      </c>
    </row>
    <row r="2097" spans="1:9" ht="72" x14ac:dyDescent="0.2">
      <c r="A2097" s="389">
        <v>20</v>
      </c>
      <c r="B2097" s="393" t="s">
        <v>1794</v>
      </c>
      <c r="C2097" s="391">
        <v>1464.72</v>
      </c>
      <c r="D2097" s="391">
        <f t="shared" si="175"/>
        <v>1464.72</v>
      </c>
      <c r="E2097" s="392" t="s">
        <v>762</v>
      </c>
      <c r="F2097" s="393" t="s">
        <v>1835</v>
      </c>
      <c r="G2097" s="393" t="s">
        <v>1836</v>
      </c>
      <c r="H2097" s="393" t="s">
        <v>1680</v>
      </c>
      <c r="I2097" s="394" t="s">
        <v>1834</v>
      </c>
    </row>
    <row r="2098" spans="1:9" ht="72" x14ac:dyDescent="0.2">
      <c r="A2098" s="389">
        <v>21</v>
      </c>
      <c r="B2098" s="390" t="s">
        <v>92</v>
      </c>
      <c r="C2098" s="391">
        <v>7185</v>
      </c>
      <c r="D2098" s="391">
        <f t="shared" si="175"/>
        <v>7185</v>
      </c>
      <c r="E2098" s="392" t="s">
        <v>762</v>
      </c>
      <c r="F2098" s="393" t="s">
        <v>1837</v>
      </c>
      <c r="G2098" s="393" t="s">
        <v>1838</v>
      </c>
      <c r="H2098" s="393" t="s">
        <v>1680</v>
      </c>
      <c r="I2098" s="394" t="s">
        <v>1839</v>
      </c>
    </row>
    <row r="2099" spans="1:9" ht="72" x14ac:dyDescent="0.2">
      <c r="A2099" s="389">
        <v>22</v>
      </c>
      <c r="B2099" s="390" t="s">
        <v>99</v>
      </c>
      <c r="C2099" s="391">
        <v>8780</v>
      </c>
      <c r="D2099" s="391">
        <f t="shared" si="175"/>
        <v>8780</v>
      </c>
      <c r="E2099" s="392" t="s">
        <v>762</v>
      </c>
      <c r="F2099" s="392" t="s">
        <v>1840</v>
      </c>
      <c r="G2099" s="392" t="s">
        <v>1840</v>
      </c>
      <c r="H2099" s="393" t="s">
        <v>1680</v>
      </c>
      <c r="I2099" s="394" t="s">
        <v>1841</v>
      </c>
    </row>
    <row r="2100" spans="1:9" ht="72" x14ac:dyDescent="0.2">
      <c r="A2100" s="389">
        <v>23</v>
      </c>
      <c r="B2100" s="390" t="s">
        <v>92</v>
      </c>
      <c r="C2100" s="391">
        <v>6697</v>
      </c>
      <c r="D2100" s="391">
        <f t="shared" si="175"/>
        <v>6697</v>
      </c>
      <c r="E2100" s="392" t="s">
        <v>762</v>
      </c>
      <c r="F2100" s="393" t="s">
        <v>1842</v>
      </c>
      <c r="G2100" s="393" t="s">
        <v>1843</v>
      </c>
      <c r="H2100" s="393" t="s">
        <v>1680</v>
      </c>
      <c r="I2100" s="394" t="s">
        <v>1844</v>
      </c>
    </row>
    <row r="2101" spans="1:9" ht="72" x14ac:dyDescent="0.2">
      <c r="A2101" s="389">
        <v>24</v>
      </c>
      <c r="B2101" s="393" t="s">
        <v>1794</v>
      </c>
      <c r="C2101" s="391">
        <v>1621.1</v>
      </c>
      <c r="D2101" s="391">
        <f t="shared" si="175"/>
        <v>1621.1</v>
      </c>
      <c r="E2101" s="392" t="s">
        <v>762</v>
      </c>
      <c r="F2101" s="393" t="s">
        <v>1845</v>
      </c>
      <c r="G2101" s="393" t="s">
        <v>1846</v>
      </c>
      <c r="H2101" s="393" t="s">
        <v>1680</v>
      </c>
      <c r="I2101" s="394" t="s">
        <v>1844</v>
      </c>
    </row>
    <row r="2102" spans="1:9" ht="72" x14ac:dyDescent="0.2">
      <c r="A2102" s="389">
        <v>25</v>
      </c>
      <c r="B2102" s="393" t="s">
        <v>1847</v>
      </c>
      <c r="C2102" s="391">
        <v>1540.05</v>
      </c>
      <c r="D2102" s="391">
        <f t="shared" si="175"/>
        <v>1540.05</v>
      </c>
      <c r="E2102" s="392" t="s">
        <v>762</v>
      </c>
      <c r="F2102" s="393" t="s">
        <v>1848</v>
      </c>
      <c r="G2102" s="393" t="s">
        <v>1849</v>
      </c>
      <c r="H2102" s="393" t="s">
        <v>1680</v>
      </c>
      <c r="I2102" s="394" t="s">
        <v>1844</v>
      </c>
    </row>
    <row r="2103" spans="1:9" ht="72" x14ac:dyDescent="0.2">
      <c r="A2103" s="389">
        <v>26</v>
      </c>
      <c r="B2103" s="390" t="s">
        <v>92</v>
      </c>
      <c r="C2103" s="391">
        <v>6498</v>
      </c>
      <c r="D2103" s="391">
        <f t="shared" si="175"/>
        <v>6498</v>
      </c>
      <c r="E2103" s="392" t="s">
        <v>762</v>
      </c>
      <c r="F2103" s="393" t="s">
        <v>1850</v>
      </c>
      <c r="G2103" s="393" t="s">
        <v>1851</v>
      </c>
      <c r="H2103" s="393" t="s">
        <v>1680</v>
      </c>
      <c r="I2103" s="394" t="s">
        <v>1852</v>
      </c>
    </row>
    <row r="2104" spans="1:9" ht="72" x14ac:dyDescent="0.2">
      <c r="A2104" s="389">
        <v>27</v>
      </c>
      <c r="B2104" s="390" t="s">
        <v>92</v>
      </c>
      <c r="C2104" s="391">
        <v>3270</v>
      </c>
      <c r="D2104" s="391">
        <f t="shared" si="175"/>
        <v>3270</v>
      </c>
      <c r="E2104" s="392" t="s">
        <v>762</v>
      </c>
      <c r="F2104" s="393" t="s">
        <v>1853</v>
      </c>
      <c r="G2104" s="393" t="s">
        <v>1854</v>
      </c>
      <c r="H2104" s="393" t="s">
        <v>1680</v>
      </c>
      <c r="I2104" s="394" t="s">
        <v>1852</v>
      </c>
    </row>
    <row r="2105" spans="1:9" ht="72" x14ac:dyDescent="0.2">
      <c r="A2105" s="389">
        <v>28</v>
      </c>
      <c r="B2105" s="393" t="s">
        <v>1847</v>
      </c>
      <c r="C2105" s="391">
        <v>1472.4</v>
      </c>
      <c r="D2105" s="391">
        <f t="shared" si="175"/>
        <v>1472.4</v>
      </c>
      <c r="E2105" s="392" t="s">
        <v>762</v>
      </c>
      <c r="F2105" s="393" t="s">
        <v>1855</v>
      </c>
      <c r="G2105" s="393" t="s">
        <v>1856</v>
      </c>
      <c r="H2105" s="393" t="s">
        <v>1680</v>
      </c>
      <c r="I2105" s="394" t="s">
        <v>1857</v>
      </c>
    </row>
  </sheetData>
  <mergeCells count="2598">
    <mergeCell ref="I2067:I2069"/>
    <mergeCell ref="A2071:A2072"/>
    <mergeCell ref="B2071:B2072"/>
    <mergeCell ref="A2074:I2074"/>
    <mergeCell ref="A2075:I2075"/>
    <mergeCell ref="F2058:F2060"/>
    <mergeCell ref="G2058:G2060"/>
    <mergeCell ref="H2058:H2060"/>
    <mergeCell ref="C2067:C2069"/>
    <mergeCell ref="D2067:D2069"/>
    <mergeCell ref="E2067:E2069"/>
    <mergeCell ref="F2067:F2069"/>
    <mergeCell ref="G2067:G2069"/>
    <mergeCell ref="H2067:H2069"/>
    <mergeCell ref="A2058:A2070"/>
    <mergeCell ref="B2058:B2070"/>
    <mergeCell ref="C2058:C2060"/>
    <mergeCell ref="D2058:D2060"/>
    <mergeCell ref="E2058:E2060"/>
    <mergeCell ref="I2053:I2055"/>
    <mergeCell ref="C2056:C2057"/>
    <mergeCell ref="D2056:D2057"/>
    <mergeCell ref="E2056:E2057"/>
    <mergeCell ref="F2056:F2057"/>
    <mergeCell ref="G2056:G2057"/>
    <mergeCell ref="H2056:H2057"/>
    <mergeCell ref="F2049:F2051"/>
    <mergeCell ref="G2049:G2051"/>
    <mergeCell ref="H2049:H2051"/>
    <mergeCell ref="C2053:C2055"/>
    <mergeCell ref="D2053:D2055"/>
    <mergeCell ref="E2053:E2055"/>
    <mergeCell ref="F2053:F2055"/>
    <mergeCell ref="G2053:G2055"/>
    <mergeCell ref="H2053:H2055"/>
    <mergeCell ref="F2040:F2041"/>
    <mergeCell ref="G2040:G2041"/>
    <mergeCell ref="H2040:H2041"/>
    <mergeCell ref="I2040:I2041"/>
    <mergeCell ref="C2042:C2043"/>
    <mergeCell ref="D2042:D2043"/>
    <mergeCell ref="E2042:E2043"/>
    <mergeCell ref="F2042:F2043"/>
    <mergeCell ref="G2042:G2043"/>
    <mergeCell ref="H2042:H2043"/>
    <mergeCell ref="I2042:I2043"/>
    <mergeCell ref="A2038:A2057"/>
    <mergeCell ref="B2038:B2057"/>
    <mergeCell ref="C2040:C2041"/>
    <mergeCell ref="D2040:D2041"/>
    <mergeCell ref="E2040:E2041"/>
    <mergeCell ref="C2049:C2051"/>
    <mergeCell ref="D2049:D2051"/>
    <mergeCell ref="E2049:E2051"/>
    <mergeCell ref="F2028:F2030"/>
    <mergeCell ref="G2028:G2030"/>
    <mergeCell ref="H2028:H2030"/>
    <mergeCell ref="C2031:C2037"/>
    <mergeCell ref="D2031:D2037"/>
    <mergeCell ref="E2031:E2037"/>
    <mergeCell ref="F2031:F2037"/>
    <mergeCell ref="G2031:G2037"/>
    <mergeCell ref="H2031:H2037"/>
    <mergeCell ref="F2024:F2025"/>
    <mergeCell ref="G2024:G2025"/>
    <mergeCell ref="H2024:H2025"/>
    <mergeCell ref="C2026:C2027"/>
    <mergeCell ref="D2026:D2027"/>
    <mergeCell ref="E2026:E2027"/>
    <mergeCell ref="F2026:F2027"/>
    <mergeCell ref="G2026:G2027"/>
    <mergeCell ref="H2026:H2027"/>
    <mergeCell ref="A2024:A2037"/>
    <mergeCell ref="B2024:B2037"/>
    <mergeCell ref="C2024:C2025"/>
    <mergeCell ref="D2024:D2025"/>
    <mergeCell ref="E2024:E2025"/>
    <mergeCell ref="C2028:C2030"/>
    <mergeCell ref="D2028:D2030"/>
    <mergeCell ref="E2028:E2030"/>
    <mergeCell ref="N1993:O1993"/>
    <mergeCell ref="A1995:I1995"/>
    <mergeCell ref="A1996:I1997"/>
    <mergeCell ref="A1999:A2023"/>
    <mergeCell ref="B1999:B2023"/>
    <mergeCell ref="C1999:C2023"/>
    <mergeCell ref="D1999:D2023"/>
    <mergeCell ref="E1999:E2023"/>
    <mergeCell ref="F1999:F2023"/>
    <mergeCell ref="G1999:G2023"/>
    <mergeCell ref="H1999:H2023"/>
    <mergeCell ref="H1991:I1991"/>
    <mergeCell ref="J1991:K1991"/>
    <mergeCell ref="H1992:I1992"/>
    <mergeCell ref="J1992:K1992"/>
    <mergeCell ref="M1992:O1992"/>
    <mergeCell ref="N1988:O1988"/>
    <mergeCell ref="H1989:I1989"/>
    <mergeCell ref="J1989:K1989"/>
    <mergeCell ref="M1989:O1989"/>
    <mergeCell ref="H1990:I1990"/>
    <mergeCell ref="J1990:K1990"/>
    <mergeCell ref="H1986:I1986"/>
    <mergeCell ref="J1986:K1986"/>
    <mergeCell ref="H1987:I1987"/>
    <mergeCell ref="J1987:K1987"/>
    <mergeCell ref="M1987:O1987"/>
    <mergeCell ref="N1983:O1983"/>
    <mergeCell ref="H1984:I1984"/>
    <mergeCell ref="J1984:K1984"/>
    <mergeCell ref="M1984:O1984"/>
    <mergeCell ref="H1985:I1985"/>
    <mergeCell ref="J1985:K1985"/>
    <mergeCell ref="H1981:I1981"/>
    <mergeCell ref="J1981:K1981"/>
    <mergeCell ref="H1982:I1982"/>
    <mergeCell ref="J1982:K1982"/>
    <mergeCell ref="M1982:O1982"/>
    <mergeCell ref="N1978:O1978"/>
    <mergeCell ref="H1979:I1979"/>
    <mergeCell ref="J1979:K1979"/>
    <mergeCell ref="M1979:O1979"/>
    <mergeCell ref="H1980:I1980"/>
    <mergeCell ref="J1980:K1980"/>
    <mergeCell ref="H1976:I1976"/>
    <mergeCell ref="J1976:K1976"/>
    <mergeCell ref="H1977:I1977"/>
    <mergeCell ref="J1977:K1977"/>
    <mergeCell ref="M1977:O1977"/>
    <mergeCell ref="N1973:O1973"/>
    <mergeCell ref="H1974:I1974"/>
    <mergeCell ref="J1974:K1974"/>
    <mergeCell ref="M1974:O1974"/>
    <mergeCell ref="H1975:I1975"/>
    <mergeCell ref="J1975:K1975"/>
    <mergeCell ref="H1971:I1971"/>
    <mergeCell ref="J1971:K1971"/>
    <mergeCell ref="H1972:I1972"/>
    <mergeCell ref="J1972:K1972"/>
    <mergeCell ref="M1972:O1972"/>
    <mergeCell ref="N1968:O1968"/>
    <mergeCell ref="H1969:I1969"/>
    <mergeCell ref="J1969:K1969"/>
    <mergeCell ref="M1969:O1969"/>
    <mergeCell ref="H1970:I1970"/>
    <mergeCell ref="J1970:K1970"/>
    <mergeCell ref="H1966:I1966"/>
    <mergeCell ref="J1966:K1966"/>
    <mergeCell ref="H1967:I1967"/>
    <mergeCell ref="J1967:K1967"/>
    <mergeCell ref="M1967:O1967"/>
    <mergeCell ref="N1963:O1963"/>
    <mergeCell ref="H1964:I1964"/>
    <mergeCell ref="J1964:K1964"/>
    <mergeCell ref="M1964:O1964"/>
    <mergeCell ref="H1965:I1965"/>
    <mergeCell ref="J1965:K1965"/>
    <mergeCell ref="H1961:I1961"/>
    <mergeCell ref="J1961:K1961"/>
    <mergeCell ref="H1962:I1962"/>
    <mergeCell ref="J1962:K1962"/>
    <mergeCell ref="M1962:O1962"/>
    <mergeCell ref="N1958:O1958"/>
    <mergeCell ref="H1959:I1959"/>
    <mergeCell ref="J1959:K1959"/>
    <mergeCell ref="M1959:O1959"/>
    <mergeCell ref="H1960:I1960"/>
    <mergeCell ref="J1960:K1960"/>
    <mergeCell ref="H1956:I1956"/>
    <mergeCell ref="J1956:K1956"/>
    <mergeCell ref="H1957:I1957"/>
    <mergeCell ref="J1957:K1957"/>
    <mergeCell ref="M1957:O1957"/>
    <mergeCell ref="N1953:O1953"/>
    <mergeCell ref="H1954:I1954"/>
    <mergeCell ref="J1954:K1954"/>
    <mergeCell ref="M1954:O1954"/>
    <mergeCell ref="H1955:I1955"/>
    <mergeCell ref="J1955:K1955"/>
    <mergeCell ref="H1951:I1951"/>
    <mergeCell ref="J1951:K1951"/>
    <mergeCell ref="H1952:I1952"/>
    <mergeCell ref="J1952:K1952"/>
    <mergeCell ref="M1952:O1952"/>
    <mergeCell ref="N1948:O1948"/>
    <mergeCell ref="H1949:I1949"/>
    <mergeCell ref="J1949:K1949"/>
    <mergeCell ref="M1949:O1949"/>
    <mergeCell ref="H1950:I1950"/>
    <mergeCell ref="J1950:K1950"/>
    <mergeCell ref="H1946:I1946"/>
    <mergeCell ref="J1946:K1946"/>
    <mergeCell ref="H1947:I1947"/>
    <mergeCell ref="J1947:K1947"/>
    <mergeCell ref="M1947:O1947"/>
    <mergeCell ref="N1943:O1943"/>
    <mergeCell ref="H1944:I1944"/>
    <mergeCell ref="J1944:K1944"/>
    <mergeCell ref="M1944:O1944"/>
    <mergeCell ref="H1945:I1945"/>
    <mergeCell ref="J1945:K1945"/>
    <mergeCell ref="H1941:I1941"/>
    <mergeCell ref="J1941:K1941"/>
    <mergeCell ref="H1942:I1942"/>
    <mergeCell ref="J1942:K1942"/>
    <mergeCell ref="M1942:O1942"/>
    <mergeCell ref="N1938:O1938"/>
    <mergeCell ref="H1939:I1939"/>
    <mergeCell ref="J1939:K1939"/>
    <mergeCell ref="M1939:O1939"/>
    <mergeCell ref="H1940:I1940"/>
    <mergeCell ref="J1940:K1940"/>
    <mergeCell ref="H1936:I1936"/>
    <mergeCell ref="J1936:K1936"/>
    <mergeCell ref="H1937:I1937"/>
    <mergeCell ref="J1937:K1937"/>
    <mergeCell ref="M1937:O1937"/>
    <mergeCell ref="N1933:O1933"/>
    <mergeCell ref="H1934:I1934"/>
    <mergeCell ref="J1934:K1934"/>
    <mergeCell ref="M1934:O1934"/>
    <mergeCell ref="H1935:I1935"/>
    <mergeCell ref="J1935:K1935"/>
    <mergeCell ref="H1931:I1931"/>
    <mergeCell ref="J1931:K1931"/>
    <mergeCell ref="H1932:I1932"/>
    <mergeCell ref="J1932:K1932"/>
    <mergeCell ref="M1932:O1932"/>
    <mergeCell ref="N1928:O1928"/>
    <mergeCell ref="H1929:I1929"/>
    <mergeCell ref="J1929:K1929"/>
    <mergeCell ref="M1929:O1929"/>
    <mergeCell ref="H1930:I1930"/>
    <mergeCell ref="J1930:K1930"/>
    <mergeCell ref="H1926:I1926"/>
    <mergeCell ref="J1926:K1926"/>
    <mergeCell ref="H1927:I1927"/>
    <mergeCell ref="J1927:K1927"/>
    <mergeCell ref="M1927:O1927"/>
    <mergeCell ref="N1923:O1923"/>
    <mergeCell ref="H1924:I1924"/>
    <mergeCell ref="J1924:K1924"/>
    <mergeCell ref="M1924:O1924"/>
    <mergeCell ref="H1925:I1925"/>
    <mergeCell ref="J1925:K1925"/>
    <mergeCell ref="H1921:I1921"/>
    <mergeCell ref="J1921:K1921"/>
    <mergeCell ref="H1922:I1922"/>
    <mergeCell ref="J1922:K1922"/>
    <mergeCell ref="M1922:O1922"/>
    <mergeCell ref="N1918:O1918"/>
    <mergeCell ref="H1919:I1919"/>
    <mergeCell ref="J1919:K1919"/>
    <mergeCell ref="M1919:O1919"/>
    <mergeCell ref="H1920:I1920"/>
    <mergeCell ref="J1920:K1920"/>
    <mergeCell ref="H1916:I1916"/>
    <mergeCell ref="J1916:K1916"/>
    <mergeCell ref="H1917:I1917"/>
    <mergeCell ref="J1917:K1917"/>
    <mergeCell ref="M1917:O1917"/>
    <mergeCell ref="N1913:O1913"/>
    <mergeCell ref="H1914:I1914"/>
    <mergeCell ref="J1914:K1914"/>
    <mergeCell ref="M1914:O1914"/>
    <mergeCell ref="H1915:I1915"/>
    <mergeCell ref="J1915:K1915"/>
    <mergeCell ref="H1911:I1911"/>
    <mergeCell ref="J1911:K1911"/>
    <mergeCell ref="H1912:I1912"/>
    <mergeCell ref="J1912:K1912"/>
    <mergeCell ref="M1912:O1912"/>
    <mergeCell ref="N1908:O1908"/>
    <mergeCell ref="H1909:I1909"/>
    <mergeCell ref="J1909:K1909"/>
    <mergeCell ref="M1909:O1909"/>
    <mergeCell ref="H1910:I1910"/>
    <mergeCell ref="J1910:K1910"/>
    <mergeCell ref="H1906:I1906"/>
    <mergeCell ref="J1906:K1906"/>
    <mergeCell ref="H1907:I1907"/>
    <mergeCell ref="J1907:K1907"/>
    <mergeCell ref="M1907:O1907"/>
    <mergeCell ref="N1903:O1903"/>
    <mergeCell ref="H1904:I1904"/>
    <mergeCell ref="J1904:K1904"/>
    <mergeCell ref="M1904:O1904"/>
    <mergeCell ref="H1905:I1905"/>
    <mergeCell ref="J1905:K1905"/>
    <mergeCell ref="H1901:I1901"/>
    <mergeCell ref="J1901:K1901"/>
    <mergeCell ref="H1902:I1902"/>
    <mergeCell ref="J1902:K1902"/>
    <mergeCell ref="M1902:O1902"/>
    <mergeCell ref="N1898:O1898"/>
    <mergeCell ref="H1899:I1899"/>
    <mergeCell ref="J1899:K1899"/>
    <mergeCell ref="M1899:O1899"/>
    <mergeCell ref="H1900:I1900"/>
    <mergeCell ref="J1900:K1900"/>
    <mergeCell ref="H1896:I1896"/>
    <mergeCell ref="J1896:K1896"/>
    <mergeCell ref="H1897:I1897"/>
    <mergeCell ref="J1897:K1897"/>
    <mergeCell ref="M1897:O1897"/>
    <mergeCell ref="N1893:O1893"/>
    <mergeCell ref="H1894:I1894"/>
    <mergeCell ref="J1894:K1894"/>
    <mergeCell ref="M1894:O1894"/>
    <mergeCell ref="H1895:I1895"/>
    <mergeCell ref="J1895:K1895"/>
    <mergeCell ref="H1891:I1891"/>
    <mergeCell ref="J1891:K1891"/>
    <mergeCell ref="H1892:I1892"/>
    <mergeCell ref="J1892:K1892"/>
    <mergeCell ref="M1892:O1892"/>
    <mergeCell ref="N1888:O1888"/>
    <mergeCell ref="H1889:I1889"/>
    <mergeCell ref="J1889:K1889"/>
    <mergeCell ref="M1889:O1889"/>
    <mergeCell ref="H1890:I1890"/>
    <mergeCell ref="J1890:K1890"/>
    <mergeCell ref="H1886:I1886"/>
    <mergeCell ref="J1886:K1886"/>
    <mergeCell ref="H1887:I1887"/>
    <mergeCell ref="J1887:K1887"/>
    <mergeCell ref="M1887:O1887"/>
    <mergeCell ref="N1883:O1883"/>
    <mergeCell ref="H1884:I1884"/>
    <mergeCell ref="J1884:K1884"/>
    <mergeCell ref="M1884:O1884"/>
    <mergeCell ref="H1885:I1885"/>
    <mergeCell ref="J1885:K1885"/>
    <mergeCell ref="H1881:I1881"/>
    <mergeCell ref="J1881:K1881"/>
    <mergeCell ref="H1882:I1882"/>
    <mergeCell ref="J1882:K1882"/>
    <mergeCell ref="M1882:O1882"/>
    <mergeCell ref="N1878:O1878"/>
    <mergeCell ref="H1879:I1879"/>
    <mergeCell ref="J1879:K1879"/>
    <mergeCell ref="M1879:O1879"/>
    <mergeCell ref="H1880:I1880"/>
    <mergeCell ref="J1880:K1880"/>
    <mergeCell ref="H1876:I1876"/>
    <mergeCell ref="J1876:K1876"/>
    <mergeCell ref="H1877:I1877"/>
    <mergeCell ref="J1877:K1877"/>
    <mergeCell ref="M1877:O1877"/>
    <mergeCell ref="N1873:O1873"/>
    <mergeCell ref="H1874:I1874"/>
    <mergeCell ref="J1874:K1874"/>
    <mergeCell ref="M1874:O1874"/>
    <mergeCell ref="H1875:I1875"/>
    <mergeCell ref="J1875:K1875"/>
    <mergeCell ref="H1871:I1871"/>
    <mergeCell ref="J1871:K1871"/>
    <mergeCell ref="H1872:I1872"/>
    <mergeCell ref="J1872:K1872"/>
    <mergeCell ref="M1872:O1872"/>
    <mergeCell ref="N1868:O1868"/>
    <mergeCell ref="H1869:I1869"/>
    <mergeCell ref="J1869:K1869"/>
    <mergeCell ref="M1869:O1869"/>
    <mergeCell ref="H1870:I1870"/>
    <mergeCell ref="J1870:K1870"/>
    <mergeCell ref="H1866:I1866"/>
    <mergeCell ref="J1866:K1866"/>
    <mergeCell ref="H1867:I1867"/>
    <mergeCell ref="J1867:K1867"/>
    <mergeCell ref="M1867:O1867"/>
    <mergeCell ref="N1863:O1863"/>
    <mergeCell ref="H1864:I1864"/>
    <mergeCell ref="J1864:K1864"/>
    <mergeCell ref="M1864:O1864"/>
    <mergeCell ref="H1865:I1865"/>
    <mergeCell ref="J1865:K1865"/>
    <mergeCell ref="H1861:I1861"/>
    <mergeCell ref="J1861:K1861"/>
    <mergeCell ref="H1862:I1862"/>
    <mergeCell ref="J1862:K1862"/>
    <mergeCell ref="M1862:O1862"/>
    <mergeCell ref="N1858:O1858"/>
    <mergeCell ref="H1859:I1859"/>
    <mergeCell ref="J1859:K1859"/>
    <mergeCell ref="M1859:O1859"/>
    <mergeCell ref="H1860:I1860"/>
    <mergeCell ref="J1860:K1860"/>
    <mergeCell ref="H1856:I1856"/>
    <mergeCell ref="J1856:K1856"/>
    <mergeCell ref="H1857:I1857"/>
    <mergeCell ref="J1857:K1857"/>
    <mergeCell ref="M1857:O1857"/>
    <mergeCell ref="N1853:O1853"/>
    <mergeCell ref="H1854:I1854"/>
    <mergeCell ref="J1854:K1854"/>
    <mergeCell ref="M1854:O1854"/>
    <mergeCell ref="H1855:I1855"/>
    <mergeCell ref="J1855:K1855"/>
    <mergeCell ref="H1851:I1851"/>
    <mergeCell ref="J1851:K1851"/>
    <mergeCell ref="H1852:I1852"/>
    <mergeCell ref="J1852:K1852"/>
    <mergeCell ref="M1852:O1852"/>
    <mergeCell ref="N1848:O1848"/>
    <mergeCell ref="H1849:I1849"/>
    <mergeCell ref="J1849:K1849"/>
    <mergeCell ref="M1849:O1849"/>
    <mergeCell ref="H1850:I1850"/>
    <mergeCell ref="J1850:K1850"/>
    <mergeCell ref="H1846:I1846"/>
    <mergeCell ref="J1846:K1846"/>
    <mergeCell ref="H1847:I1847"/>
    <mergeCell ref="J1847:K1847"/>
    <mergeCell ref="M1847:O1847"/>
    <mergeCell ref="N1843:O1843"/>
    <mergeCell ref="H1844:I1844"/>
    <mergeCell ref="J1844:K1844"/>
    <mergeCell ref="M1844:O1844"/>
    <mergeCell ref="H1845:I1845"/>
    <mergeCell ref="J1845:K1845"/>
    <mergeCell ref="H1841:I1841"/>
    <mergeCell ref="J1841:K1841"/>
    <mergeCell ref="H1842:I1842"/>
    <mergeCell ref="J1842:K1842"/>
    <mergeCell ref="M1842:O1842"/>
    <mergeCell ref="N1838:O1838"/>
    <mergeCell ref="H1839:I1839"/>
    <mergeCell ref="J1839:K1839"/>
    <mergeCell ref="M1839:O1839"/>
    <mergeCell ref="H1840:I1840"/>
    <mergeCell ref="J1840:K1840"/>
    <mergeCell ref="H1836:I1836"/>
    <mergeCell ref="J1836:K1836"/>
    <mergeCell ref="H1837:I1837"/>
    <mergeCell ref="J1837:K1837"/>
    <mergeCell ref="M1837:O1837"/>
    <mergeCell ref="N1833:O1833"/>
    <mergeCell ref="H1834:I1834"/>
    <mergeCell ref="J1834:K1834"/>
    <mergeCell ref="M1834:O1834"/>
    <mergeCell ref="H1835:I1835"/>
    <mergeCell ref="J1835:K1835"/>
    <mergeCell ref="H1831:I1831"/>
    <mergeCell ref="J1831:K1831"/>
    <mergeCell ref="H1832:I1832"/>
    <mergeCell ref="J1832:K1832"/>
    <mergeCell ref="M1832:O1832"/>
    <mergeCell ref="N1828:O1828"/>
    <mergeCell ref="H1829:I1829"/>
    <mergeCell ref="J1829:K1829"/>
    <mergeCell ref="M1829:O1829"/>
    <mergeCell ref="H1830:I1830"/>
    <mergeCell ref="J1830:K1830"/>
    <mergeCell ref="H1826:I1826"/>
    <mergeCell ref="J1826:K1826"/>
    <mergeCell ref="H1827:I1827"/>
    <mergeCell ref="J1827:K1827"/>
    <mergeCell ref="M1827:O1827"/>
    <mergeCell ref="N1823:O1823"/>
    <mergeCell ref="H1824:I1824"/>
    <mergeCell ref="J1824:K1824"/>
    <mergeCell ref="M1824:O1824"/>
    <mergeCell ref="H1825:I1825"/>
    <mergeCell ref="J1825:K1825"/>
    <mergeCell ref="H1821:I1821"/>
    <mergeCell ref="J1821:K1821"/>
    <mergeCell ref="H1822:I1822"/>
    <mergeCell ref="J1822:K1822"/>
    <mergeCell ref="M1822:O1822"/>
    <mergeCell ref="N1818:O1818"/>
    <mergeCell ref="H1819:I1819"/>
    <mergeCell ref="J1819:K1819"/>
    <mergeCell ref="M1819:O1819"/>
    <mergeCell ref="H1820:I1820"/>
    <mergeCell ref="J1820:K1820"/>
    <mergeCell ref="H1816:I1816"/>
    <mergeCell ref="J1816:K1816"/>
    <mergeCell ref="H1817:I1817"/>
    <mergeCell ref="J1817:K1817"/>
    <mergeCell ref="M1817:O1817"/>
    <mergeCell ref="N1813:O1813"/>
    <mergeCell ref="H1814:I1814"/>
    <mergeCell ref="J1814:K1814"/>
    <mergeCell ref="M1814:O1814"/>
    <mergeCell ref="H1815:I1815"/>
    <mergeCell ref="J1815:K1815"/>
    <mergeCell ref="H1811:I1811"/>
    <mergeCell ref="J1811:K1811"/>
    <mergeCell ref="H1812:I1812"/>
    <mergeCell ref="J1812:K1812"/>
    <mergeCell ref="M1812:O1812"/>
    <mergeCell ref="N1808:O1808"/>
    <mergeCell ref="H1809:I1809"/>
    <mergeCell ref="J1809:K1809"/>
    <mergeCell ref="M1809:O1809"/>
    <mergeCell ref="H1810:I1810"/>
    <mergeCell ref="J1810:K1810"/>
    <mergeCell ref="H1806:I1806"/>
    <mergeCell ref="J1806:K1806"/>
    <mergeCell ref="H1807:I1807"/>
    <mergeCell ref="J1807:K1807"/>
    <mergeCell ref="M1807:O1807"/>
    <mergeCell ref="N1803:O1803"/>
    <mergeCell ref="H1804:I1804"/>
    <mergeCell ref="J1804:K1804"/>
    <mergeCell ref="M1804:O1804"/>
    <mergeCell ref="H1805:I1805"/>
    <mergeCell ref="J1805:K1805"/>
    <mergeCell ref="H1801:I1801"/>
    <mergeCell ref="J1801:K1801"/>
    <mergeCell ref="H1802:I1802"/>
    <mergeCell ref="J1802:K1802"/>
    <mergeCell ref="M1802:O1802"/>
    <mergeCell ref="N1798:O1798"/>
    <mergeCell ref="H1799:I1799"/>
    <mergeCell ref="J1799:K1799"/>
    <mergeCell ref="M1799:O1799"/>
    <mergeCell ref="H1800:I1800"/>
    <mergeCell ref="J1800:K1800"/>
    <mergeCell ref="H1796:I1796"/>
    <mergeCell ref="J1796:K1796"/>
    <mergeCell ref="H1797:I1797"/>
    <mergeCell ref="J1797:K1797"/>
    <mergeCell ref="M1797:O1797"/>
    <mergeCell ref="N1793:O1793"/>
    <mergeCell ref="H1794:I1794"/>
    <mergeCell ref="J1794:K1794"/>
    <mergeCell ref="M1794:O1794"/>
    <mergeCell ref="H1795:I1795"/>
    <mergeCell ref="J1795:K1795"/>
    <mergeCell ref="H1791:I1791"/>
    <mergeCell ref="J1791:K1791"/>
    <mergeCell ref="H1792:I1792"/>
    <mergeCell ref="J1792:K1792"/>
    <mergeCell ref="M1792:O1792"/>
    <mergeCell ref="N1788:O1788"/>
    <mergeCell ref="H1789:I1789"/>
    <mergeCell ref="J1789:K1789"/>
    <mergeCell ref="M1789:O1789"/>
    <mergeCell ref="H1790:I1790"/>
    <mergeCell ref="J1790:K1790"/>
    <mergeCell ref="H1786:I1786"/>
    <mergeCell ref="J1786:K1786"/>
    <mergeCell ref="H1787:I1787"/>
    <mergeCell ref="J1787:K1787"/>
    <mergeCell ref="M1787:O1787"/>
    <mergeCell ref="H1784:I1784"/>
    <mergeCell ref="J1784:K1784"/>
    <mergeCell ref="M1784:O1784"/>
    <mergeCell ref="H1785:I1785"/>
    <mergeCell ref="J1785:K1785"/>
    <mergeCell ref="N1779:O1779"/>
    <mergeCell ref="A1780:O1780"/>
    <mergeCell ref="A1781:O1781"/>
    <mergeCell ref="C1783:D1783"/>
    <mergeCell ref="E1783:F1783"/>
    <mergeCell ref="H1783:I1783"/>
    <mergeCell ref="J1783:K1783"/>
    <mergeCell ref="M1783:O1783"/>
    <mergeCell ref="K1772:M1773"/>
    <mergeCell ref="N1772:N1774"/>
    <mergeCell ref="A1775:A1777"/>
    <mergeCell ref="B1775:B1777"/>
    <mergeCell ref="H1775:J1776"/>
    <mergeCell ref="K1775:M1776"/>
    <mergeCell ref="N1775:N1777"/>
    <mergeCell ref="Q1732:Q1733"/>
    <mergeCell ref="A1734:P1734"/>
    <mergeCell ref="C1737:D1737"/>
    <mergeCell ref="O1737:P1737"/>
    <mergeCell ref="O1733:P1733"/>
    <mergeCell ref="A1735:P1735"/>
    <mergeCell ref="B1737:B1738"/>
    <mergeCell ref="E1737:F1738"/>
    <mergeCell ref="N1737:N1738"/>
    <mergeCell ref="C1738:D1738"/>
    <mergeCell ref="O1738:P1738"/>
    <mergeCell ref="A1772:A1774"/>
    <mergeCell ref="A1769:A1771"/>
    <mergeCell ref="B1769:B1771"/>
    <mergeCell ref="H1769:J1770"/>
    <mergeCell ref="K1769:M1770"/>
    <mergeCell ref="N1769:N1771"/>
    <mergeCell ref="B1772:B1774"/>
    <mergeCell ref="A1766:A1768"/>
    <mergeCell ref="B1766:B1768"/>
    <mergeCell ref="H1766:J1767"/>
    <mergeCell ref="K1766:M1767"/>
    <mergeCell ref="N1766:N1768"/>
    <mergeCell ref="H1772:J1773"/>
    <mergeCell ref="A1763:A1765"/>
    <mergeCell ref="B1763:B1765"/>
    <mergeCell ref="H1763:J1764"/>
    <mergeCell ref="K1763:M1764"/>
    <mergeCell ref="N1763:N1765"/>
    <mergeCell ref="A1760:A1762"/>
    <mergeCell ref="B1760:B1762"/>
    <mergeCell ref="H1760:J1761"/>
    <mergeCell ref="K1760:M1761"/>
    <mergeCell ref="N1760:N1762"/>
    <mergeCell ref="A1757:A1759"/>
    <mergeCell ref="B1757:B1759"/>
    <mergeCell ref="H1757:J1758"/>
    <mergeCell ref="K1757:M1758"/>
    <mergeCell ref="N1757:N1759"/>
    <mergeCell ref="A1754:A1756"/>
    <mergeCell ref="B1754:B1756"/>
    <mergeCell ref="H1754:J1755"/>
    <mergeCell ref="K1754:M1755"/>
    <mergeCell ref="N1754:N1756"/>
    <mergeCell ref="A1751:A1753"/>
    <mergeCell ref="B1751:B1753"/>
    <mergeCell ref="H1751:J1752"/>
    <mergeCell ref="K1751:M1752"/>
    <mergeCell ref="N1751:N1753"/>
    <mergeCell ref="A1748:A1750"/>
    <mergeCell ref="B1748:B1750"/>
    <mergeCell ref="H1748:J1749"/>
    <mergeCell ref="K1748:M1749"/>
    <mergeCell ref="N1748:N1750"/>
    <mergeCell ref="A1745:A1747"/>
    <mergeCell ref="B1745:B1747"/>
    <mergeCell ref="H1745:J1746"/>
    <mergeCell ref="K1745:M1746"/>
    <mergeCell ref="N1745:N1747"/>
    <mergeCell ref="A1742:A1744"/>
    <mergeCell ref="B1742:B1744"/>
    <mergeCell ref="H1742:J1743"/>
    <mergeCell ref="K1742:M1743"/>
    <mergeCell ref="N1742:N1744"/>
    <mergeCell ref="A1739:A1741"/>
    <mergeCell ref="B1739:B1741"/>
    <mergeCell ref="H1739:J1740"/>
    <mergeCell ref="K1739:M1740"/>
    <mergeCell ref="N1739:N1741"/>
    <mergeCell ref="H1737:J1738"/>
    <mergeCell ref="K1737:M1738"/>
    <mergeCell ref="L1728:L1729"/>
    <mergeCell ref="M1728:M1729"/>
    <mergeCell ref="A1730:B1730"/>
    <mergeCell ref="O1732:P1732"/>
    <mergeCell ref="C1728:C1729"/>
    <mergeCell ref="D1728:D1729"/>
    <mergeCell ref="E1728:E1729"/>
    <mergeCell ref="F1728:H1728"/>
    <mergeCell ref="I1728:K1728"/>
    <mergeCell ref="L1724:L1725"/>
    <mergeCell ref="M1724:M1725"/>
    <mergeCell ref="C1726:C1727"/>
    <mergeCell ref="D1726:D1727"/>
    <mergeCell ref="E1726:E1727"/>
    <mergeCell ref="F1726:H1726"/>
    <mergeCell ref="I1726:K1726"/>
    <mergeCell ref="L1726:L1727"/>
    <mergeCell ref="M1726:M1727"/>
    <mergeCell ref="C1724:C1725"/>
    <mergeCell ref="D1724:D1725"/>
    <mergeCell ref="E1724:E1725"/>
    <mergeCell ref="F1724:H1724"/>
    <mergeCell ref="I1724:K1724"/>
    <mergeCell ref="L1720:L1721"/>
    <mergeCell ref="M1720:M1721"/>
    <mergeCell ref="C1722:C1723"/>
    <mergeCell ref="D1722:D1723"/>
    <mergeCell ref="E1722:E1723"/>
    <mergeCell ref="F1722:H1722"/>
    <mergeCell ref="I1722:K1722"/>
    <mergeCell ref="L1722:L1723"/>
    <mergeCell ref="M1722:M1723"/>
    <mergeCell ref="C1720:C1721"/>
    <mergeCell ref="D1720:D1721"/>
    <mergeCell ref="E1720:E1721"/>
    <mergeCell ref="F1720:H1720"/>
    <mergeCell ref="I1720:K1720"/>
    <mergeCell ref="L1716:L1717"/>
    <mergeCell ref="M1716:M1717"/>
    <mergeCell ref="C1718:C1719"/>
    <mergeCell ref="D1718:D1719"/>
    <mergeCell ref="E1718:E1719"/>
    <mergeCell ref="F1718:H1718"/>
    <mergeCell ref="I1718:K1718"/>
    <mergeCell ref="L1718:L1719"/>
    <mergeCell ref="M1718:M1719"/>
    <mergeCell ref="C1716:C1717"/>
    <mergeCell ref="D1716:D1717"/>
    <mergeCell ref="E1716:E1717"/>
    <mergeCell ref="F1716:H1716"/>
    <mergeCell ref="I1716:K1716"/>
    <mergeCell ref="L1712:L1713"/>
    <mergeCell ref="M1712:M1713"/>
    <mergeCell ref="C1714:C1715"/>
    <mergeCell ref="D1714:D1715"/>
    <mergeCell ref="E1714:E1715"/>
    <mergeCell ref="F1714:H1714"/>
    <mergeCell ref="I1714:K1714"/>
    <mergeCell ref="L1714:L1715"/>
    <mergeCell ref="M1714:M1715"/>
    <mergeCell ref="C1712:C1713"/>
    <mergeCell ref="D1712:D1713"/>
    <mergeCell ref="E1712:E1713"/>
    <mergeCell ref="F1712:H1712"/>
    <mergeCell ref="I1712:K1712"/>
    <mergeCell ref="L1708:L1709"/>
    <mergeCell ref="M1708:M1709"/>
    <mergeCell ref="C1710:C1711"/>
    <mergeCell ref="D1710:D1711"/>
    <mergeCell ref="E1710:E1711"/>
    <mergeCell ref="F1710:H1710"/>
    <mergeCell ref="I1710:K1710"/>
    <mergeCell ref="L1710:L1711"/>
    <mergeCell ref="M1710:M1711"/>
    <mergeCell ref="C1708:C1709"/>
    <mergeCell ref="D1708:D1709"/>
    <mergeCell ref="E1708:E1709"/>
    <mergeCell ref="F1708:H1708"/>
    <mergeCell ref="I1708:K1708"/>
    <mergeCell ref="L1694:L1695"/>
    <mergeCell ref="M1694:M1695"/>
    <mergeCell ref="L1704:L1705"/>
    <mergeCell ref="M1704:M1705"/>
    <mergeCell ref="C1706:C1707"/>
    <mergeCell ref="D1706:D1707"/>
    <mergeCell ref="E1706:E1707"/>
    <mergeCell ref="F1706:H1706"/>
    <mergeCell ref="I1706:K1706"/>
    <mergeCell ref="L1706:L1707"/>
    <mergeCell ref="M1706:M1707"/>
    <mergeCell ref="C1704:C1705"/>
    <mergeCell ref="D1704:D1705"/>
    <mergeCell ref="E1704:E1705"/>
    <mergeCell ref="F1704:H1704"/>
    <mergeCell ref="I1704:K1704"/>
    <mergeCell ref="L1700:L1701"/>
    <mergeCell ref="M1700:M1701"/>
    <mergeCell ref="C1702:C1703"/>
    <mergeCell ref="D1702:D1703"/>
    <mergeCell ref="E1702:E1703"/>
    <mergeCell ref="F1702:H1702"/>
    <mergeCell ref="I1702:K1702"/>
    <mergeCell ref="L1702:L1703"/>
    <mergeCell ref="M1702:M1703"/>
    <mergeCell ref="C1700:C1701"/>
    <mergeCell ref="D1700:D1701"/>
    <mergeCell ref="E1700:E1701"/>
    <mergeCell ref="F1700:H1700"/>
    <mergeCell ref="I1700:K1700"/>
    <mergeCell ref="F1684:H1684"/>
    <mergeCell ref="I1684:K1684"/>
    <mergeCell ref="L1684:L1685"/>
    <mergeCell ref="C1686:C1687"/>
    <mergeCell ref="D1686:D1687"/>
    <mergeCell ref="E1686:E1687"/>
    <mergeCell ref="F1686:H1686"/>
    <mergeCell ref="I1686:K1686"/>
    <mergeCell ref="L1686:L1687"/>
    <mergeCell ref="L1696:L1697"/>
    <mergeCell ref="M1696:M1697"/>
    <mergeCell ref="C1698:C1699"/>
    <mergeCell ref="D1698:D1699"/>
    <mergeCell ref="E1698:E1699"/>
    <mergeCell ref="F1698:H1698"/>
    <mergeCell ref="I1698:K1698"/>
    <mergeCell ref="L1698:L1699"/>
    <mergeCell ref="M1698:M1699"/>
    <mergeCell ref="C1696:C1697"/>
    <mergeCell ref="D1696:D1697"/>
    <mergeCell ref="E1696:E1697"/>
    <mergeCell ref="F1696:H1696"/>
    <mergeCell ref="I1696:K1696"/>
    <mergeCell ref="F1692:H1692"/>
    <mergeCell ref="I1692:K1692"/>
    <mergeCell ref="L1692:L1693"/>
    <mergeCell ref="M1692:M1693"/>
    <mergeCell ref="C1694:C1695"/>
    <mergeCell ref="D1694:D1695"/>
    <mergeCell ref="E1694:E1695"/>
    <mergeCell ref="F1694:H1694"/>
    <mergeCell ref="I1694:K1694"/>
    <mergeCell ref="A1684:A1695"/>
    <mergeCell ref="B1684:B1695"/>
    <mergeCell ref="C1684:C1685"/>
    <mergeCell ref="D1684:D1685"/>
    <mergeCell ref="E1684:E1685"/>
    <mergeCell ref="C1692:C1693"/>
    <mergeCell ref="D1692:D1693"/>
    <mergeCell ref="E1692:E1693"/>
    <mergeCell ref="L1680:L1681"/>
    <mergeCell ref="M1680:M1681"/>
    <mergeCell ref="C1682:C1683"/>
    <mergeCell ref="D1682:D1683"/>
    <mergeCell ref="E1682:E1683"/>
    <mergeCell ref="F1682:H1682"/>
    <mergeCell ref="I1682:K1682"/>
    <mergeCell ref="L1682:L1683"/>
    <mergeCell ref="M1682:M1683"/>
    <mergeCell ref="C1680:C1681"/>
    <mergeCell ref="D1680:D1681"/>
    <mergeCell ref="E1680:E1681"/>
    <mergeCell ref="F1680:H1680"/>
    <mergeCell ref="I1680:K1680"/>
    <mergeCell ref="M1686:M1687"/>
    <mergeCell ref="F1688:H1688"/>
    <mergeCell ref="I1688:K1688"/>
    <mergeCell ref="C1690:C1691"/>
    <mergeCell ref="D1690:D1691"/>
    <mergeCell ref="E1690:E1691"/>
    <mergeCell ref="F1690:H1690"/>
    <mergeCell ref="I1690:K1690"/>
    <mergeCell ref="L1690:L1691"/>
    <mergeCell ref="M1690:M1691"/>
    <mergeCell ref="L1676:L1677"/>
    <mergeCell ref="M1676:M1677"/>
    <mergeCell ref="C1678:C1679"/>
    <mergeCell ref="D1678:D1679"/>
    <mergeCell ref="E1678:E1679"/>
    <mergeCell ref="F1678:H1678"/>
    <mergeCell ref="I1678:K1678"/>
    <mergeCell ref="L1678:L1679"/>
    <mergeCell ref="M1678:M1679"/>
    <mergeCell ref="C1676:C1677"/>
    <mergeCell ref="D1676:D1677"/>
    <mergeCell ref="E1676:E1677"/>
    <mergeCell ref="F1676:H1676"/>
    <mergeCell ref="I1676:K1676"/>
    <mergeCell ref="L1672:L1673"/>
    <mergeCell ref="M1672:M1673"/>
    <mergeCell ref="C1674:C1675"/>
    <mergeCell ref="D1674:D1675"/>
    <mergeCell ref="E1674:E1675"/>
    <mergeCell ref="F1674:H1674"/>
    <mergeCell ref="I1674:K1674"/>
    <mergeCell ref="L1674:L1675"/>
    <mergeCell ref="M1674:M1675"/>
    <mergeCell ref="C1672:C1673"/>
    <mergeCell ref="D1672:D1673"/>
    <mergeCell ref="E1672:E1673"/>
    <mergeCell ref="F1672:H1672"/>
    <mergeCell ref="I1672:K1672"/>
    <mergeCell ref="L1668:L1669"/>
    <mergeCell ref="M1668:M1669"/>
    <mergeCell ref="C1670:C1671"/>
    <mergeCell ref="D1670:D1671"/>
    <mergeCell ref="E1670:E1671"/>
    <mergeCell ref="F1670:H1670"/>
    <mergeCell ref="I1670:K1670"/>
    <mergeCell ref="L1670:L1671"/>
    <mergeCell ref="M1670:M1671"/>
    <mergeCell ref="C1668:C1669"/>
    <mergeCell ref="D1668:D1669"/>
    <mergeCell ref="E1668:E1669"/>
    <mergeCell ref="F1668:H1668"/>
    <mergeCell ref="I1668:K1668"/>
    <mergeCell ref="L1664:L1665"/>
    <mergeCell ref="M1664:M1665"/>
    <mergeCell ref="C1666:C1667"/>
    <mergeCell ref="D1666:D1667"/>
    <mergeCell ref="E1666:E1667"/>
    <mergeCell ref="F1666:H1666"/>
    <mergeCell ref="I1666:K1666"/>
    <mergeCell ref="L1666:L1667"/>
    <mergeCell ref="M1666:M1667"/>
    <mergeCell ref="C1664:C1665"/>
    <mergeCell ref="D1664:D1665"/>
    <mergeCell ref="E1664:E1665"/>
    <mergeCell ref="F1664:H1664"/>
    <mergeCell ref="I1664:K1664"/>
    <mergeCell ref="L1660:L1661"/>
    <mergeCell ref="M1660:M1661"/>
    <mergeCell ref="C1662:C1663"/>
    <mergeCell ref="D1662:D1663"/>
    <mergeCell ref="E1662:E1663"/>
    <mergeCell ref="F1662:H1662"/>
    <mergeCell ref="I1662:K1662"/>
    <mergeCell ref="L1662:L1663"/>
    <mergeCell ref="M1662:M1663"/>
    <mergeCell ref="C1660:C1661"/>
    <mergeCell ref="D1660:D1661"/>
    <mergeCell ref="E1660:E1661"/>
    <mergeCell ref="F1660:H1660"/>
    <mergeCell ref="I1660:K1660"/>
    <mergeCell ref="L1656:L1657"/>
    <mergeCell ref="M1656:M1657"/>
    <mergeCell ref="C1658:C1659"/>
    <mergeCell ref="D1658:D1659"/>
    <mergeCell ref="E1658:E1659"/>
    <mergeCell ref="F1658:H1658"/>
    <mergeCell ref="I1658:K1658"/>
    <mergeCell ref="L1658:L1659"/>
    <mergeCell ref="M1658:M1659"/>
    <mergeCell ref="C1656:C1657"/>
    <mergeCell ref="D1656:D1657"/>
    <mergeCell ref="E1656:E1657"/>
    <mergeCell ref="F1656:H1656"/>
    <mergeCell ref="I1656:K1656"/>
    <mergeCell ref="L1652:L1653"/>
    <mergeCell ref="M1652:M1653"/>
    <mergeCell ref="C1654:C1655"/>
    <mergeCell ref="D1654:D1655"/>
    <mergeCell ref="E1654:E1655"/>
    <mergeCell ref="F1654:H1654"/>
    <mergeCell ref="I1654:K1654"/>
    <mergeCell ref="L1654:L1655"/>
    <mergeCell ref="M1654:M1655"/>
    <mergeCell ref="C1652:C1653"/>
    <mergeCell ref="D1652:D1653"/>
    <mergeCell ref="E1652:E1653"/>
    <mergeCell ref="F1652:H1652"/>
    <mergeCell ref="I1652:K1652"/>
    <mergeCell ref="L1648:L1649"/>
    <mergeCell ref="M1648:M1649"/>
    <mergeCell ref="C1650:C1651"/>
    <mergeCell ref="D1650:D1651"/>
    <mergeCell ref="E1650:E1651"/>
    <mergeCell ref="F1650:H1650"/>
    <mergeCell ref="I1650:K1650"/>
    <mergeCell ref="L1650:L1651"/>
    <mergeCell ref="M1650:M1651"/>
    <mergeCell ref="C1648:C1649"/>
    <mergeCell ref="D1648:D1649"/>
    <mergeCell ref="E1648:E1649"/>
    <mergeCell ref="F1648:H1648"/>
    <mergeCell ref="I1648:K1648"/>
    <mergeCell ref="L1644:L1645"/>
    <mergeCell ref="M1644:M1645"/>
    <mergeCell ref="C1646:C1647"/>
    <mergeCell ref="D1646:D1647"/>
    <mergeCell ref="E1646:E1647"/>
    <mergeCell ref="F1646:H1646"/>
    <mergeCell ref="I1646:K1646"/>
    <mergeCell ref="L1646:L1647"/>
    <mergeCell ref="M1646:M1647"/>
    <mergeCell ref="C1644:C1645"/>
    <mergeCell ref="D1644:D1645"/>
    <mergeCell ref="E1644:E1645"/>
    <mergeCell ref="F1644:H1644"/>
    <mergeCell ref="I1644:K1644"/>
    <mergeCell ref="L1640:L1641"/>
    <mergeCell ref="M1640:M1641"/>
    <mergeCell ref="A1642:A1643"/>
    <mergeCell ref="C1642:C1643"/>
    <mergeCell ref="D1642:D1643"/>
    <mergeCell ref="E1642:E1643"/>
    <mergeCell ref="F1642:H1642"/>
    <mergeCell ref="I1642:K1642"/>
    <mergeCell ref="L1642:L1643"/>
    <mergeCell ref="M1642:M1643"/>
    <mergeCell ref="C1640:C1641"/>
    <mergeCell ref="D1640:D1641"/>
    <mergeCell ref="E1640:E1641"/>
    <mergeCell ref="F1640:H1640"/>
    <mergeCell ref="I1640:K1640"/>
    <mergeCell ref="L1636:L1637"/>
    <mergeCell ref="M1636:M1637"/>
    <mergeCell ref="C1638:C1639"/>
    <mergeCell ref="D1638:D1639"/>
    <mergeCell ref="E1638:E1639"/>
    <mergeCell ref="F1638:H1638"/>
    <mergeCell ref="I1638:K1638"/>
    <mergeCell ref="L1638:L1639"/>
    <mergeCell ref="M1638:M1639"/>
    <mergeCell ref="C1636:C1637"/>
    <mergeCell ref="D1636:D1637"/>
    <mergeCell ref="E1636:E1637"/>
    <mergeCell ref="F1636:H1636"/>
    <mergeCell ref="I1636:K1636"/>
    <mergeCell ref="L1632:L1633"/>
    <mergeCell ref="M1632:M1633"/>
    <mergeCell ref="C1634:C1635"/>
    <mergeCell ref="D1634:D1635"/>
    <mergeCell ref="E1634:E1635"/>
    <mergeCell ref="F1634:H1634"/>
    <mergeCell ref="I1634:K1634"/>
    <mergeCell ref="L1634:L1635"/>
    <mergeCell ref="M1634:M1635"/>
    <mergeCell ref="C1632:C1633"/>
    <mergeCell ref="D1632:D1633"/>
    <mergeCell ref="E1632:E1633"/>
    <mergeCell ref="F1632:H1632"/>
    <mergeCell ref="I1632:K1632"/>
    <mergeCell ref="L1628:L1629"/>
    <mergeCell ref="M1628:M1629"/>
    <mergeCell ref="C1630:C1631"/>
    <mergeCell ref="D1630:D1631"/>
    <mergeCell ref="E1630:E1631"/>
    <mergeCell ref="F1630:H1630"/>
    <mergeCell ref="I1630:K1630"/>
    <mergeCell ref="L1630:L1631"/>
    <mergeCell ref="M1630:M1631"/>
    <mergeCell ref="C1628:C1629"/>
    <mergeCell ref="D1628:D1629"/>
    <mergeCell ref="E1628:E1629"/>
    <mergeCell ref="F1628:H1628"/>
    <mergeCell ref="I1628:K1628"/>
    <mergeCell ref="L1624:L1625"/>
    <mergeCell ref="M1624:M1625"/>
    <mergeCell ref="C1626:C1627"/>
    <mergeCell ref="D1626:D1627"/>
    <mergeCell ref="E1626:E1627"/>
    <mergeCell ref="F1626:H1626"/>
    <mergeCell ref="I1626:K1626"/>
    <mergeCell ref="L1626:L1627"/>
    <mergeCell ref="M1626:M1627"/>
    <mergeCell ref="C1624:C1625"/>
    <mergeCell ref="D1624:D1625"/>
    <mergeCell ref="E1624:E1625"/>
    <mergeCell ref="F1624:H1624"/>
    <mergeCell ref="I1624:K1624"/>
    <mergeCell ref="L1620:L1621"/>
    <mergeCell ref="M1620:M1621"/>
    <mergeCell ref="C1622:C1623"/>
    <mergeCell ref="D1622:D1623"/>
    <mergeCell ref="E1622:E1623"/>
    <mergeCell ref="F1622:H1622"/>
    <mergeCell ref="I1622:K1622"/>
    <mergeCell ref="L1622:L1623"/>
    <mergeCell ref="M1622:M1623"/>
    <mergeCell ref="C1620:C1621"/>
    <mergeCell ref="D1620:D1621"/>
    <mergeCell ref="E1620:E1621"/>
    <mergeCell ref="F1620:H1620"/>
    <mergeCell ref="I1620:K1620"/>
    <mergeCell ref="F1616:H1616"/>
    <mergeCell ref="I1616:K1616"/>
    <mergeCell ref="L1616:L1617"/>
    <mergeCell ref="M1616:M1617"/>
    <mergeCell ref="C1618:C1619"/>
    <mergeCell ref="D1618:D1619"/>
    <mergeCell ref="E1618:E1619"/>
    <mergeCell ref="F1618:H1618"/>
    <mergeCell ref="I1618:K1618"/>
    <mergeCell ref="L1618:L1619"/>
    <mergeCell ref="M1618:M1619"/>
    <mergeCell ref="F1612:H1612"/>
    <mergeCell ref="I1612:K1612"/>
    <mergeCell ref="L1612:L1613"/>
    <mergeCell ref="M1612:M1613"/>
    <mergeCell ref="C1614:C1615"/>
    <mergeCell ref="D1614:D1615"/>
    <mergeCell ref="E1614:E1615"/>
    <mergeCell ref="F1614:H1614"/>
    <mergeCell ref="I1614:K1614"/>
    <mergeCell ref="L1614:L1615"/>
    <mergeCell ref="M1614:M1615"/>
    <mergeCell ref="A1612:A1619"/>
    <mergeCell ref="B1612:B1619"/>
    <mergeCell ref="C1612:C1613"/>
    <mergeCell ref="D1612:D1613"/>
    <mergeCell ref="E1612:E1613"/>
    <mergeCell ref="C1616:C1617"/>
    <mergeCell ref="D1616:D1617"/>
    <mergeCell ref="E1616:E1617"/>
    <mergeCell ref="A1608:M1608"/>
    <mergeCell ref="A1609:M1609"/>
    <mergeCell ref="F1610:H1610"/>
    <mergeCell ref="I1610:K1610"/>
    <mergeCell ref="F1611:H1611"/>
    <mergeCell ref="I1611:K1611"/>
    <mergeCell ref="C1599:C1602"/>
    <mergeCell ref="D1599:D1602"/>
    <mergeCell ref="E1599:E1602"/>
    <mergeCell ref="C1603:C1606"/>
    <mergeCell ref="D1603:D1606"/>
    <mergeCell ref="E1603:E1606"/>
    <mergeCell ref="C1591:C1594"/>
    <mergeCell ref="D1591:D1594"/>
    <mergeCell ref="E1591:E1594"/>
    <mergeCell ref="C1595:C1598"/>
    <mergeCell ref="D1595:D1598"/>
    <mergeCell ref="E1595:E1598"/>
    <mergeCell ref="C1583:C1586"/>
    <mergeCell ref="D1583:D1586"/>
    <mergeCell ref="E1583:E1586"/>
    <mergeCell ref="C1587:C1590"/>
    <mergeCell ref="D1587:D1590"/>
    <mergeCell ref="E1587:E1590"/>
    <mergeCell ref="C1575:C1578"/>
    <mergeCell ref="D1575:D1578"/>
    <mergeCell ref="E1575:E1578"/>
    <mergeCell ref="C1579:C1582"/>
    <mergeCell ref="D1579:D1582"/>
    <mergeCell ref="E1579:E1582"/>
    <mergeCell ref="C1567:C1570"/>
    <mergeCell ref="D1567:D1570"/>
    <mergeCell ref="E1567:E1570"/>
    <mergeCell ref="C1571:C1574"/>
    <mergeCell ref="D1571:D1574"/>
    <mergeCell ref="E1571:E1574"/>
    <mergeCell ref="C1559:C1562"/>
    <mergeCell ref="D1559:D1562"/>
    <mergeCell ref="E1559:E1562"/>
    <mergeCell ref="C1563:C1566"/>
    <mergeCell ref="D1563:D1566"/>
    <mergeCell ref="E1563:E1566"/>
    <mergeCell ref="C1551:C1554"/>
    <mergeCell ref="D1551:D1554"/>
    <mergeCell ref="E1551:E1554"/>
    <mergeCell ref="C1555:C1558"/>
    <mergeCell ref="D1555:D1558"/>
    <mergeCell ref="E1555:E1558"/>
    <mergeCell ref="C1543:C1546"/>
    <mergeCell ref="D1543:D1546"/>
    <mergeCell ref="E1543:E1546"/>
    <mergeCell ref="C1547:C1550"/>
    <mergeCell ref="D1547:D1550"/>
    <mergeCell ref="E1547:E1550"/>
    <mergeCell ref="C1535:C1538"/>
    <mergeCell ref="D1535:D1538"/>
    <mergeCell ref="E1535:E1538"/>
    <mergeCell ref="C1539:C1542"/>
    <mergeCell ref="D1539:D1542"/>
    <mergeCell ref="E1539:E1542"/>
    <mergeCell ref="C1527:C1530"/>
    <mergeCell ref="D1527:D1530"/>
    <mergeCell ref="E1527:E1530"/>
    <mergeCell ref="C1531:C1534"/>
    <mergeCell ref="D1531:D1534"/>
    <mergeCell ref="E1531:E1534"/>
    <mergeCell ref="C1519:C1522"/>
    <mergeCell ref="D1519:D1522"/>
    <mergeCell ref="E1519:E1522"/>
    <mergeCell ref="C1523:C1526"/>
    <mergeCell ref="D1523:D1526"/>
    <mergeCell ref="E1523:E1526"/>
    <mergeCell ref="C1511:C1514"/>
    <mergeCell ref="D1511:D1514"/>
    <mergeCell ref="E1511:E1514"/>
    <mergeCell ref="C1515:C1518"/>
    <mergeCell ref="D1515:D1518"/>
    <mergeCell ref="E1515:E1518"/>
    <mergeCell ref="C1503:C1506"/>
    <mergeCell ref="D1503:D1506"/>
    <mergeCell ref="E1503:E1506"/>
    <mergeCell ref="C1507:C1510"/>
    <mergeCell ref="D1507:D1510"/>
    <mergeCell ref="E1507:E1510"/>
    <mergeCell ref="C1495:C1498"/>
    <mergeCell ref="D1495:D1498"/>
    <mergeCell ref="E1495:E1498"/>
    <mergeCell ref="C1499:C1502"/>
    <mergeCell ref="D1499:D1502"/>
    <mergeCell ref="E1499:E1502"/>
    <mergeCell ref="C1487:C1490"/>
    <mergeCell ref="D1487:D1490"/>
    <mergeCell ref="E1487:E1490"/>
    <mergeCell ref="C1491:C1494"/>
    <mergeCell ref="D1491:D1494"/>
    <mergeCell ref="E1491:E1494"/>
    <mergeCell ref="C1479:C1482"/>
    <mergeCell ref="D1479:D1482"/>
    <mergeCell ref="E1479:E1482"/>
    <mergeCell ref="C1483:C1486"/>
    <mergeCell ref="D1483:D1486"/>
    <mergeCell ref="E1483:E1486"/>
    <mergeCell ref="C1471:C1474"/>
    <mergeCell ref="D1471:D1474"/>
    <mergeCell ref="E1471:E1474"/>
    <mergeCell ref="C1475:C1478"/>
    <mergeCell ref="D1475:D1478"/>
    <mergeCell ref="E1475:E1478"/>
    <mergeCell ref="C1463:C1466"/>
    <mergeCell ref="D1463:D1466"/>
    <mergeCell ref="E1463:E1466"/>
    <mergeCell ref="C1467:C1470"/>
    <mergeCell ref="D1467:D1470"/>
    <mergeCell ref="E1467:E1470"/>
    <mergeCell ref="C1455:C1458"/>
    <mergeCell ref="D1455:D1458"/>
    <mergeCell ref="E1455:E1458"/>
    <mergeCell ref="C1459:C1462"/>
    <mergeCell ref="D1459:D1462"/>
    <mergeCell ref="E1459:E1462"/>
    <mergeCell ref="C1447:C1450"/>
    <mergeCell ref="D1447:D1450"/>
    <mergeCell ref="E1447:E1450"/>
    <mergeCell ref="C1451:C1454"/>
    <mergeCell ref="D1451:D1454"/>
    <mergeCell ref="E1451:E1454"/>
    <mergeCell ref="C1439:C1442"/>
    <mergeCell ref="D1439:D1442"/>
    <mergeCell ref="E1439:E1442"/>
    <mergeCell ref="C1443:C1446"/>
    <mergeCell ref="D1443:D1446"/>
    <mergeCell ref="E1443:E1446"/>
    <mergeCell ref="C1431:C1434"/>
    <mergeCell ref="D1431:D1434"/>
    <mergeCell ref="E1431:E1434"/>
    <mergeCell ref="C1435:C1438"/>
    <mergeCell ref="D1435:D1438"/>
    <mergeCell ref="E1435:E1438"/>
    <mergeCell ref="C1423:C1426"/>
    <mergeCell ref="D1423:D1426"/>
    <mergeCell ref="E1423:E1426"/>
    <mergeCell ref="C1427:C1430"/>
    <mergeCell ref="D1427:D1430"/>
    <mergeCell ref="E1427:E1430"/>
    <mergeCell ref="C1415:C1418"/>
    <mergeCell ref="D1415:D1418"/>
    <mergeCell ref="E1415:E1418"/>
    <mergeCell ref="C1419:C1422"/>
    <mergeCell ref="D1419:D1422"/>
    <mergeCell ref="E1419:E1422"/>
    <mergeCell ref="C1407:C1410"/>
    <mergeCell ref="D1407:D1410"/>
    <mergeCell ref="E1407:E1410"/>
    <mergeCell ref="C1411:C1414"/>
    <mergeCell ref="D1411:D1414"/>
    <mergeCell ref="E1411:E1414"/>
    <mergeCell ref="C1399:C1402"/>
    <mergeCell ref="D1399:D1402"/>
    <mergeCell ref="E1399:E1402"/>
    <mergeCell ref="C1403:C1406"/>
    <mergeCell ref="D1403:D1406"/>
    <mergeCell ref="E1403:E1406"/>
    <mergeCell ref="C1391:C1394"/>
    <mergeCell ref="D1391:D1394"/>
    <mergeCell ref="E1391:E1394"/>
    <mergeCell ref="C1395:C1398"/>
    <mergeCell ref="D1395:D1398"/>
    <mergeCell ref="E1395:E1398"/>
    <mergeCell ref="C1383:C1386"/>
    <mergeCell ref="D1383:D1386"/>
    <mergeCell ref="E1383:E1386"/>
    <mergeCell ref="C1387:C1390"/>
    <mergeCell ref="D1387:D1390"/>
    <mergeCell ref="E1387:E1390"/>
    <mergeCell ref="A1378:I1378"/>
    <mergeCell ref="A1379:I1379"/>
    <mergeCell ref="A1381:A1382"/>
    <mergeCell ref="B1381:B1382"/>
    <mergeCell ref="C1381:C1382"/>
    <mergeCell ref="E1381:E1382"/>
    <mergeCell ref="F1381:F1382"/>
    <mergeCell ref="G1381:G1382"/>
    <mergeCell ref="H1381:H1382"/>
    <mergeCell ref="I1381:I1382"/>
    <mergeCell ref="A1372:A1376"/>
    <mergeCell ref="H1372:I1372"/>
    <mergeCell ref="J1372:K1372"/>
    <mergeCell ref="M1372:O1372"/>
    <mergeCell ref="H1373:I1373"/>
    <mergeCell ref="J1373:K1373"/>
    <mergeCell ref="H1374:I1374"/>
    <mergeCell ref="J1374:K1374"/>
    <mergeCell ref="H1375:I1375"/>
    <mergeCell ref="J1375:K1375"/>
    <mergeCell ref="M1375:O1375"/>
    <mergeCell ref="A1367:A1371"/>
    <mergeCell ref="H1367:I1367"/>
    <mergeCell ref="J1367:K1367"/>
    <mergeCell ref="M1367:O1367"/>
    <mergeCell ref="H1368:I1368"/>
    <mergeCell ref="J1368:K1368"/>
    <mergeCell ref="H1369:I1369"/>
    <mergeCell ref="J1369:K1369"/>
    <mergeCell ref="H1370:I1370"/>
    <mergeCell ref="J1370:K1370"/>
    <mergeCell ref="M1370:O1370"/>
    <mergeCell ref="A1362:A1366"/>
    <mergeCell ref="H1362:I1362"/>
    <mergeCell ref="J1362:K1362"/>
    <mergeCell ref="M1362:O1362"/>
    <mergeCell ref="H1363:I1363"/>
    <mergeCell ref="J1363:K1363"/>
    <mergeCell ref="H1364:I1364"/>
    <mergeCell ref="J1364:K1364"/>
    <mergeCell ref="H1365:I1365"/>
    <mergeCell ref="J1365:K1365"/>
    <mergeCell ref="M1365:O1365"/>
    <mergeCell ref="A1357:A1361"/>
    <mergeCell ref="H1357:I1357"/>
    <mergeCell ref="J1357:K1357"/>
    <mergeCell ref="M1357:O1357"/>
    <mergeCell ref="H1358:I1358"/>
    <mergeCell ref="J1358:K1358"/>
    <mergeCell ref="H1359:I1359"/>
    <mergeCell ref="J1359:K1359"/>
    <mergeCell ref="H1360:I1360"/>
    <mergeCell ref="J1360:K1360"/>
    <mergeCell ref="M1360:O1360"/>
    <mergeCell ref="A1352:A1356"/>
    <mergeCell ref="H1352:I1352"/>
    <mergeCell ref="J1352:K1352"/>
    <mergeCell ref="M1352:O1352"/>
    <mergeCell ref="H1353:I1353"/>
    <mergeCell ref="J1353:K1353"/>
    <mergeCell ref="H1354:I1354"/>
    <mergeCell ref="J1354:K1354"/>
    <mergeCell ref="H1355:I1355"/>
    <mergeCell ref="J1355:K1355"/>
    <mergeCell ref="M1355:O1355"/>
    <mergeCell ref="A1347:A1351"/>
    <mergeCell ref="H1347:I1347"/>
    <mergeCell ref="J1347:K1347"/>
    <mergeCell ref="M1347:O1347"/>
    <mergeCell ref="H1348:I1348"/>
    <mergeCell ref="J1348:K1348"/>
    <mergeCell ref="H1349:I1349"/>
    <mergeCell ref="J1349:K1349"/>
    <mergeCell ref="H1350:I1350"/>
    <mergeCell ref="J1350:K1350"/>
    <mergeCell ref="M1350:O1350"/>
    <mergeCell ref="A1342:A1346"/>
    <mergeCell ref="H1342:I1342"/>
    <mergeCell ref="J1342:K1342"/>
    <mergeCell ref="M1342:O1342"/>
    <mergeCell ref="H1343:I1343"/>
    <mergeCell ref="J1343:K1343"/>
    <mergeCell ref="H1344:I1344"/>
    <mergeCell ref="J1344:K1344"/>
    <mergeCell ref="H1345:I1345"/>
    <mergeCell ref="J1345:K1345"/>
    <mergeCell ref="M1345:O1345"/>
    <mergeCell ref="A1337:A1341"/>
    <mergeCell ref="H1337:I1337"/>
    <mergeCell ref="J1337:K1337"/>
    <mergeCell ref="M1337:O1337"/>
    <mergeCell ref="H1338:I1338"/>
    <mergeCell ref="J1338:K1338"/>
    <mergeCell ref="H1339:I1339"/>
    <mergeCell ref="J1339:K1339"/>
    <mergeCell ref="H1340:I1340"/>
    <mergeCell ref="J1340:K1340"/>
    <mergeCell ref="M1340:O1340"/>
    <mergeCell ref="A1332:A1336"/>
    <mergeCell ref="H1332:I1332"/>
    <mergeCell ref="J1332:K1332"/>
    <mergeCell ref="M1332:O1332"/>
    <mergeCell ref="H1333:I1333"/>
    <mergeCell ref="J1333:K1333"/>
    <mergeCell ref="H1334:I1334"/>
    <mergeCell ref="J1334:K1334"/>
    <mergeCell ref="H1335:I1335"/>
    <mergeCell ref="J1335:K1335"/>
    <mergeCell ref="M1335:O1335"/>
    <mergeCell ref="A1327:A1331"/>
    <mergeCell ref="H1327:I1327"/>
    <mergeCell ref="J1327:K1327"/>
    <mergeCell ref="M1327:O1327"/>
    <mergeCell ref="H1328:I1328"/>
    <mergeCell ref="J1328:K1328"/>
    <mergeCell ref="H1329:I1329"/>
    <mergeCell ref="J1329:K1329"/>
    <mergeCell ref="H1330:I1330"/>
    <mergeCell ref="J1330:K1330"/>
    <mergeCell ref="M1330:O1330"/>
    <mergeCell ref="A1322:A1326"/>
    <mergeCell ref="H1322:I1322"/>
    <mergeCell ref="J1322:K1322"/>
    <mergeCell ref="M1322:O1322"/>
    <mergeCell ref="H1323:I1323"/>
    <mergeCell ref="J1323:K1323"/>
    <mergeCell ref="H1324:I1324"/>
    <mergeCell ref="J1324:K1324"/>
    <mergeCell ref="H1325:I1325"/>
    <mergeCell ref="J1325:K1325"/>
    <mergeCell ref="M1325:O1325"/>
    <mergeCell ref="A1317:A1321"/>
    <mergeCell ref="H1317:I1317"/>
    <mergeCell ref="J1317:K1317"/>
    <mergeCell ref="M1317:O1317"/>
    <mergeCell ref="H1318:I1318"/>
    <mergeCell ref="J1318:K1318"/>
    <mergeCell ref="H1319:I1319"/>
    <mergeCell ref="J1319:K1319"/>
    <mergeCell ref="H1320:I1320"/>
    <mergeCell ref="J1320:K1320"/>
    <mergeCell ref="M1320:O1320"/>
    <mergeCell ref="A1312:A1316"/>
    <mergeCell ref="H1312:I1312"/>
    <mergeCell ref="J1312:K1312"/>
    <mergeCell ref="M1312:O1312"/>
    <mergeCell ref="H1313:I1313"/>
    <mergeCell ref="J1313:K1313"/>
    <mergeCell ref="H1314:I1314"/>
    <mergeCell ref="J1314:K1314"/>
    <mergeCell ref="H1315:I1315"/>
    <mergeCell ref="J1315:K1315"/>
    <mergeCell ref="M1315:O1315"/>
    <mergeCell ref="A1307:A1311"/>
    <mergeCell ref="H1307:I1307"/>
    <mergeCell ref="J1307:K1307"/>
    <mergeCell ref="M1307:O1307"/>
    <mergeCell ref="H1308:I1308"/>
    <mergeCell ref="J1308:K1308"/>
    <mergeCell ref="H1309:I1309"/>
    <mergeCell ref="J1309:K1309"/>
    <mergeCell ref="H1310:I1310"/>
    <mergeCell ref="J1310:K1310"/>
    <mergeCell ref="M1310:O1310"/>
    <mergeCell ref="A1302:A1306"/>
    <mergeCell ref="H1302:I1302"/>
    <mergeCell ref="J1302:K1302"/>
    <mergeCell ref="M1302:O1302"/>
    <mergeCell ref="H1303:I1303"/>
    <mergeCell ref="J1303:K1303"/>
    <mergeCell ref="H1304:I1304"/>
    <mergeCell ref="J1304:K1304"/>
    <mergeCell ref="H1305:I1305"/>
    <mergeCell ref="J1305:K1305"/>
    <mergeCell ref="M1305:O1305"/>
    <mergeCell ref="A1297:A1301"/>
    <mergeCell ref="H1297:I1297"/>
    <mergeCell ref="J1297:K1297"/>
    <mergeCell ref="M1297:O1297"/>
    <mergeCell ref="H1298:I1298"/>
    <mergeCell ref="J1298:K1298"/>
    <mergeCell ref="H1299:I1299"/>
    <mergeCell ref="J1299:K1299"/>
    <mergeCell ref="H1300:I1300"/>
    <mergeCell ref="J1300:K1300"/>
    <mergeCell ref="M1300:O1300"/>
    <mergeCell ref="A1292:A1296"/>
    <mergeCell ref="H1292:I1292"/>
    <mergeCell ref="J1292:K1292"/>
    <mergeCell ref="M1292:O1292"/>
    <mergeCell ref="H1293:I1293"/>
    <mergeCell ref="J1293:K1293"/>
    <mergeCell ref="H1294:I1294"/>
    <mergeCell ref="J1294:K1294"/>
    <mergeCell ref="H1295:I1295"/>
    <mergeCell ref="J1295:K1295"/>
    <mergeCell ref="M1295:O1295"/>
    <mergeCell ref="A1287:A1291"/>
    <mergeCell ref="H1287:I1287"/>
    <mergeCell ref="J1287:K1287"/>
    <mergeCell ref="M1287:O1287"/>
    <mergeCell ref="H1288:I1288"/>
    <mergeCell ref="J1288:K1288"/>
    <mergeCell ref="H1289:I1289"/>
    <mergeCell ref="J1289:K1289"/>
    <mergeCell ref="H1290:I1290"/>
    <mergeCell ref="J1290:K1290"/>
    <mergeCell ref="M1290:O1290"/>
    <mergeCell ref="A1282:A1286"/>
    <mergeCell ref="H1282:I1282"/>
    <mergeCell ref="J1282:K1282"/>
    <mergeCell ref="M1282:O1282"/>
    <mergeCell ref="H1283:I1283"/>
    <mergeCell ref="J1283:K1283"/>
    <mergeCell ref="H1284:I1284"/>
    <mergeCell ref="J1284:K1284"/>
    <mergeCell ref="H1285:I1285"/>
    <mergeCell ref="J1285:K1285"/>
    <mergeCell ref="M1285:O1285"/>
    <mergeCell ref="A1277:A1281"/>
    <mergeCell ref="H1277:I1277"/>
    <mergeCell ref="J1277:K1277"/>
    <mergeCell ref="M1277:O1277"/>
    <mergeCell ref="H1278:I1278"/>
    <mergeCell ref="J1278:K1278"/>
    <mergeCell ref="H1279:I1279"/>
    <mergeCell ref="J1279:K1279"/>
    <mergeCell ref="H1280:I1280"/>
    <mergeCell ref="J1280:K1280"/>
    <mergeCell ref="M1280:O1280"/>
    <mergeCell ref="A1272:A1276"/>
    <mergeCell ref="H1272:I1272"/>
    <mergeCell ref="J1272:K1272"/>
    <mergeCell ref="M1272:O1272"/>
    <mergeCell ref="H1273:I1273"/>
    <mergeCell ref="J1273:K1273"/>
    <mergeCell ref="H1274:I1274"/>
    <mergeCell ref="J1274:K1274"/>
    <mergeCell ref="H1275:I1275"/>
    <mergeCell ref="J1275:K1275"/>
    <mergeCell ref="M1275:O1275"/>
    <mergeCell ref="A1267:A1271"/>
    <mergeCell ref="H1267:I1267"/>
    <mergeCell ref="J1267:K1267"/>
    <mergeCell ref="M1267:O1267"/>
    <mergeCell ref="H1268:I1268"/>
    <mergeCell ref="J1268:K1268"/>
    <mergeCell ref="H1269:I1269"/>
    <mergeCell ref="J1269:K1269"/>
    <mergeCell ref="H1270:I1270"/>
    <mergeCell ref="J1270:K1270"/>
    <mergeCell ref="M1270:O1270"/>
    <mergeCell ref="A1262:A1266"/>
    <mergeCell ref="H1262:I1262"/>
    <mergeCell ref="J1262:K1262"/>
    <mergeCell ref="M1262:O1262"/>
    <mergeCell ref="H1263:I1263"/>
    <mergeCell ref="J1263:K1263"/>
    <mergeCell ref="H1264:I1264"/>
    <mergeCell ref="J1264:K1264"/>
    <mergeCell ref="H1265:I1265"/>
    <mergeCell ref="J1265:K1265"/>
    <mergeCell ref="M1265:O1265"/>
    <mergeCell ref="A1257:A1261"/>
    <mergeCell ref="H1257:I1257"/>
    <mergeCell ref="J1257:K1257"/>
    <mergeCell ref="M1257:O1257"/>
    <mergeCell ref="H1258:I1258"/>
    <mergeCell ref="J1258:K1258"/>
    <mergeCell ref="H1259:I1259"/>
    <mergeCell ref="J1259:K1259"/>
    <mergeCell ref="H1260:I1260"/>
    <mergeCell ref="J1260:K1260"/>
    <mergeCell ref="M1260:O1260"/>
    <mergeCell ref="A1252:A1256"/>
    <mergeCell ref="H1252:I1252"/>
    <mergeCell ref="J1252:K1252"/>
    <mergeCell ref="M1252:O1252"/>
    <mergeCell ref="H1253:I1253"/>
    <mergeCell ref="J1253:K1253"/>
    <mergeCell ref="H1254:I1254"/>
    <mergeCell ref="J1254:K1254"/>
    <mergeCell ref="H1255:I1255"/>
    <mergeCell ref="J1255:K1255"/>
    <mergeCell ref="M1255:O1255"/>
    <mergeCell ref="A1247:A1251"/>
    <mergeCell ref="H1247:I1247"/>
    <mergeCell ref="J1247:K1247"/>
    <mergeCell ref="M1247:O1247"/>
    <mergeCell ref="H1248:I1248"/>
    <mergeCell ref="J1248:K1248"/>
    <mergeCell ref="H1249:I1249"/>
    <mergeCell ref="J1249:K1249"/>
    <mergeCell ref="H1250:I1250"/>
    <mergeCell ref="J1250:K1250"/>
    <mergeCell ref="M1250:O1250"/>
    <mergeCell ref="A1242:A1246"/>
    <mergeCell ref="H1242:I1242"/>
    <mergeCell ref="J1242:K1242"/>
    <mergeCell ref="M1242:O1242"/>
    <mergeCell ref="H1243:I1243"/>
    <mergeCell ref="J1243:K1243"/>
    <mergeCell ref="H1244:I1244"/>
    <mergeCell ref="J1244:K1244"/>
    <mergeCell ref="H1245:I1245"/>
    <mergeCell ref="J1245:K1245"/>
    <mergeCell ref="M1245:O1245"/>
    <mergeCell ref="A1237:A1241"/>
    <mergeCell ref="H1237:I1237"/>
    <mergeCell ref="J1237:K1237"/>
    <mergeCell ref="M1237:O1237"/>
    <mergeCell ref="H1238:I1238"/>
    <mergeCell ref="J1238:K1238"/>
    <mergeCell ref="H1239:I1239"/>
    <mergeCell ref="J1239:K1239"/>
    <mergeCell ref="H1240:I1240"/>
    <mergeCell ref="J1240:K1240"/>
    <mergeCell ref="M1240:O1240"/>
    <mergeCell ref="A1232:A1236"/>
    <mergeCell ref="H1232:I1232"/>
    <mergeCell ref="J1232:K1232"/>
    <mergeCell ref="M1232:O1232"/>
    <mergeCell ref="H1233:I1233"/>
    <mergeCell ref="J1233:K1233"/>
    <mergeCell ref="H1234:I1234"/>
    <mergeCell ref="J1234:K1234"/>
    <mergeCell ref="H1235:I1235"/>
    <mergeCell ref="J1235:K1235"/>
    <mergeCell ref="M1235:O1235"/>
    <mergeCell ref="A1227:A1231"/>
    <mergeCell ref="H1227:I1227"/>
    <mergeCell ref="J1227:K1227"/>
    <mergeCell ref="M1227:O1227"/>
    <mergeCell ref="H1228:I1228"/>
    <mergeCell ref="J1228:K1228"/>
    <mergeCell ref="H1229:I1229"/>
    <mergeCell ref="J1229:K1229"/>
    <mergeCell ref="H1230:I1230"/>
    <mergeCell ref="J1230:K1230"/>
    <mergeCell ref="M1230:O1230"/>
    <mergeCell ref="A1222:A1226"/>
    <mergeCell ref="H1222:I1222"/>
    <mergeCell ref="J1222:K1222"/>
    <mergeCell ref="M1222:O1222"/>
    <mergeCell ref="H1223:I1223"/>
    <mergeCell ref="J1223:K1223"/>
    <mergeCell ref="H1224:I1224"/>
    <mergeCell ref="J1224:K1224"/>
    <mergeCell ref="H1225:I1225"/>
    <mergeCell ref="J1225:K1225"/>
    <mergeCell ref="M1225:O1225"/>
    <mergeCell ref="A1217:A1221"/>
    <mergeCell ref="H1217:I1217"/>
    <mergeCell ref="J1217:K1217"/>
    <mergeCell ref="M1217:O1217"/>
    <mergeCell ref="H1218:I1218"/>
    <mergeCell ref="J1218:K1218"/>
    <mergeCell ref="H1219:I1219"/>
    <mergeCell ref="J1219:K1219"/>
    <mergeCell ref="H1220:I1220"/>
    <mergeCell ref="J1220:K1220"/>
    <mergeCell ref="M1220:O1220"/>
    <mergeCell ref="A1212:A1216"/>
    <mergeCell ref="H1212:I1212"/>
    <mergeCell ref="J1212:K1212"/>
    <mergeCell ref="M1212:O1212"/>
    <mergeCell ref="H1213:I1213"/>
    <mergeCell ref="J1213:K1213"/>
    <mergeCell ref="H1214:I1214"/>
    <mergeCell ref="J1214:K1214"/>
    <mergeCell ref="H1215:I1215"/>
    <mergeCell ref="J1215:K1215"/>
    <mergeCell ref="M1215:O1215"/>
    <mergeCell ref="A1207:A1211"/>
    <mergeCell ref="H1207:I1207"/>
    <mergeCell ref="J1207:K1207"/>
    <mergeCell ref="M1207:O1207"/>
    <mergeCell ref="H1208:I1208"/>
    <mergeCell ref="J1208:K1208"/>
    <mergeCell ref="H1209:I1209"/>
    <mergeCell ref="J1209:K1209"/>
    <mergeCell ref="H1210:I1210"/>
    <mergeCell ref="J1210:K1210"/>
    <mergeCell ref="M1210:O1210"/>
    <mergeCell ref="A1202:A1206"/>
    <mergeCell ref="H1202:I1202"/>
    <mergeCell ref="J1202:K1202"/>
    <mergeCell ref="M1202:O1202"/>
    <mergeCell ref="H1203:I1203"/>
    <mergeCell ref="J1203:K1203"/>
    <mergeCell ref="H1204:I1204"/>
    <mergeCell ref="J1204:K1204"/>
    <mergeCell ref="H1205:I1205"/>
    <mergeCell ref="J1205:K1205"/>
    <mergeCell ref="M1205:O1205"/>
    <mergeCell ref="A1197:A1201"/>
    <mergeCell ref="H1197:I1197"/>
    <mergeCell ref="J1197:K1197"/>
    <mergeCell ref="M1197:O1197"/>
    <mergeCell ref="H1198:I1198"/>
    <mergeCell ref="J1198:K1198"/>
    <mergeCell ref="H1199:I1199"/>
    <mergeCell ref="J1199:K1199"/>
    <mergeCell ref="H1200:I1200"/>
    <mergeCell ref="J1200:K1200"/>
    <mergeCell ref="M1200:O1200"/>
    <mergeCell ref="A1192:A1196"/>
    <mergeCell ref="H1192:I1192"/>
    <mergeCell ref="J1192:K1192"/>
    <mergeCell ref="M1192:O1192"/>
    <mergeCell ref="H1193:I1193"/>
    <mergeCell ref="J1193:K1193"/>
    <mergeCell ref="H1194:I1194"/>
    <mergeCell ref="J1194:K1194"/>
    <mergeCell ref="H1195:I1195"/>
    <mergeCell ref="J1195:K1195"/>
    <mergeCell ref="M1195:O1195"/>
    <mergeCell ref="A1187:A1191"/>
    <mergeCell ref="H1187:I1187"/>
    <mergeCell ref="J1187:K1187"/>
    <mergeCell ref="M1187:O1187"/>
    <mergeCell ref="H1188:I1188"/>
    <mergeCell ref="J1188:K1188"/>
    <mergeCell ref="H1189:I1189"/>
    <mergeCell ref="J1189:K1189"/>
    <mergeCell ref="H1190:I1190"/>
    <mergeCell ref="J1190:K1190"/>
    <mergeCell ref="M1190:O1190"/>
    <mergeCell ref="A1182:A1186"/>
    <mergeCell ref="H1182:I1182"/>
    <mergeCell ref="J1182:K1182"/>
    <mergeCell ref="M1182:O1182"/>
    <mergeCell ref="H1183:I1183"/>
    <mergeCell ref="J1183:K1183"/>
    <mergeCell ref="H1184:I1184"/>
    <mergeCell ref="J1184:K1184"/>
    <mergeCell ref="H1185:I1185"/>
    <mergeCell ref="J1185:K1185"/>
    <mergeCell ref="M1185:O1185"/>
    <mergeCell ref="A1177:A1181"/>
    <mergeCell ref="H1177:I1177"/>
    <mergeCell ref="J1177:K1177"/>
    <mergeCell ref="M1177:O1177"/>
    <mergeCell ref="H1178:I1178"/>
    <mergeCell ref="J1178:K1178"/>
    <mergeCell ref="H1179:I1179"/>
    <mergeCell ref="J1179:K1179"/>
    <mergeCell ref="H1180:I1180"/>
    <mergeCell ref="J1180:K1180"/>
    <mergeCell ref="M1180:O1180"/>
    <mergeCell ref="A1172:A1176"/>
    <mergeCell ref="H1172:I1172"/>
    <mergeCell ref="J1172:K1172"/>
    <mergeCell ref="M1172:O1172"/>
    <mergeCell ref="H1173:I1173"/>
    <mergeCell ref="J1173:K1173"/>
    <mergeCell ref="H1174:I1174"/>
    <mergeCell ref="J1174:K1174"/>
    <mergeCell ref="H1175:I1175"/>
    <mergeCell ref="J1175:K1175"/>
    <mergeCell ref="M1175:O1175"/>
    <mergeCell ref="A1167:A1171"/>
    <mergeCell ref="H1167:I1167"/>
    <mergeCell ref="J1167:K1167"/>
    <mergeCell ref="M1167:O1167"/>
    <mergeCell ref="H1168:I1168"/>
    <mergeCell ref="J1168:K1168"/>
    <mergeCell ref="H1169:I1169"/>
    <mergeCell ref="J1169:K1169"/>
    <mergeCell ref="H1170:I1170"/>
    <mergeCell ref="J1170:K1170"/>
    <mergeCell ref="M1170:O1170"/>
    <mergeCell ref="A1162:A1166"/>
    <mergeCell ref="H1162:I1162"/>
    <mergeCell ref="J1162:K1162"/>
    <mergeCell ref="M1162:O1162"/>
    <mergeCell ref="H1163:I1163"/>
    <mergeCell ref="J1163:K1163"/>
    <mergeCell ref="H1164:I1164"/>
    <mergeCell ref="J1164:K1164"/>
    <mergeCell ref="H1165:I1165"/>
    <mergeCell ref="J1165:K1165"/>
    <mergeCell ref="M1165:O1165"/>
    <mergeCell ref="A1157:A1161"/>
    <mergeCell ref="H1157:I1157"/>
    <mergeCell ref="J1157:K1157"/>
    <mergeCell ref="M1157:O1157"/>
    <mergeCell ref="H1158:I1158"/>
    <mergeCell ref="J1158:K1158"/>
    <mergeCell ref="H1159:I1159"/>
    <mergeCell ref="J1159:K1159"/>
    <mergeCell ref="H1160:I1160"/>
    <mergeCell ref="J1160:K1160"/>
    <mergeCell ref="M1160:O1160"/>
    <mergeCell ref="A1152:A1156"/>
    <mergeCell ref="H1152:I1152"/>
    <mergeCell ref="J1152:K1152"/>
    <mergeCell ref="M1152:O1152"/>
    <mergeCell ref="H1153:I1153"/>
    <mergeCell ref="J1153:K1153"/>
    <mergeCell ref="H1154:I1154"/>
    <mergeCell ref="J1154:K1154"/>
    <mergeCell ref="H1155:I1155"/>
    <mergeCell ref="J1155:K1155"/>
    <mergeCell ref="M1155:O1155"/>
    <mergeCell ref="A1147:A1151"/>
    <mergeCell ref="H1147:I1147"/>
    <mergeCell ref="J1147:K1147"/>
    <mergeCell ref="M1147:O1147"/>
    <mergeCell ref="H1148:I1148"/>
    <mergeCell ref="J1148:K1148"/>
    <mergeCell ref="H1149:I1149"/>
    <mergeCell ref="J1149:K1149"/>
    <mergeCell ref="H1150:I1150"/>
    <mergeCell ref="J1150:K1150"/>
    <mergeCell ref="M1150:O1150"/>
    <mergeCell ref="A1142:A1146"/>
    <mergeCell ref="H1142:I1142"/>
    <mergeCell ref="J1142:K1142"/>
    <mergeCell ref="M1142:O1142"/>
    <mergeCell ref="H1143:I1143"/>
    <mergeCell ref="J1143:K1143"/>
    <mergeCell ref="H1144:I1144"/>
    <mergeCell ref="J1144:K1144"/>
    <mergeCell ref="H1145:I1145"/>
    <mergeCell ref="J1145:K1145"/>
    <mergeCell ref="M1145:O1145"/>
    <mergeCell ref="A1137:A1141"/>
    <mergeCell ref="H1137:I1137"/>
    <mergeCell ref="J1137:K1137"/>
    <mergeCell ref="M1137:O1137"/>
    <mergeCell ref="H1138:I1138"/>
    <mergeCell ref="J1138:K1138"/>
    <mergeCell ref="H1139:I1139"/>
    <mergeCell ref="J1139:K1139"/>
    <mergeCell ref="H1140:I1140"/>
    <mergeCell ref="J1140:K1140"/>
    <mergeCell ref="M1140:O1140"/>
    <mergeCell ref="A1132:A1136"/>
    <mergeCell ref="H1132:I1132"/>
    <mergeCell ref="J1132:K1132"/>
    <mergeCell ref="M1132:O1132"/>
    <mergeCell ref="H1133:I1133"/>
    <mergeCell ref="J1133:K1133"/>
    <mergeCell ref="H1134:I1134"/>
    <mergeCell ref="J1134:K1134"/>
    <mergeCell ref="H1135:I1135"/>
    <mergeCell ref="J1135:K1135"/>
    <mergeCell ref="M1135:O1135"/>
    <mergeCell ref="A1127:A1131"/>
    <mergeCell ref="H1127:I1127"/>
    <mergeCell ref="J1127:K1127"/>
    <mergeCell ref="M1127:O1127"/>
    <mergeCell ref="H1128:I1128"/>
    <mergeCell ref="J1128:K1128"/>
    <mergeCell ref="H1129:I1129"/>
    <mergeCell ref="J1129:K1129"/>
    <mergeCell ref="H1130:I1130"/>
    <mergeCell ref="J1130:K1130"/>
    <mergeCell ref="M1130:O1130"/>
    <mergeCell ref="A1122:A1126"/>
    <mergeCell ref="H1122:I1122"/>
    <mergeCell ref="J1122:K1122"/>
    <mergeCell ref="M1122:O1122"/>
    <mergeCell ref="H1123:I1123"/>
    <mergeCell ref="J1123:K1123"/>
    <mergeCell ref="H1124:I1124"/>
    <mergeCell ref="J1124:K1124"/>
    <mergeCell ref="H1125:I1125"/>
    <mergeCell ref="J1125:K1125"/>
    <mergeCell ref="M1125:O1125"/>
    <mergeCell ref="A1117:A1121"/>
    <mergeCell ref="H1117:I1117"/>
    <mergeCell ref="J1117:K1117"/>
    <mergeCell ref="M1117:O1117"/>
    <mergeCell ref="H1118:I1118"/>
    <mergeCell ref="J1118:K1118"/>
    <mergeCell ref="H1119:I1119"/>
    <mergeCell ref="J1119:K1119"/>
    <mergeCell ref="H1120:I1120"/>
    <mergeCell ref="J1120:K1120"/>
    <mergeCell ref="M1120:O1120"/>
    <mergeCell ref="A1112:A1116"/>
    <mergeCell ref="H1112:I1112"/>
    <mergeCell ref="J1112:K1112"/>
    <mergeCell ref="M1112:O1112"/>
    <mergeCell ref="H1113:I1113"/>
    <mergeCell ref="J1113:K1113"/>
    <mergeCell ref="H1114:I1114"/>
    <mergeCell ref="J1114:K1114"/>
    <mergeCell ref="H1115:I1115"/>
    <mergeCell ref="J1115:K1115"/>
    <mergeCell ref="M1115:O1115"/>
    <mergeCell ref="A1107:A1111"/>
    <mergeCell ref="H1107:I1107"/>
    <mergeCell ref="J1107:K1107"/>
    <mergeCell ref="M1107:O1107"/>
    <mergeCell ref="H1108:I1108"/>
    <mergeCell ref="J1108:K1108"/>
    <mergeCell ref="H1109:I1109"/>
    <mergeCell ref="J1109:K1109"/>
    <mergeCell ref="H1110:I1110"/>
    <mergeCell ref="J1110:K1110"/>
    <mergeCell ref="M1110:O1110"/>
    <mergeCell ref="A1102:A1106"/>
    <mergeCell ref="H1102:I1102"/>
    <mergeCell ref="J1102:K1102"/>
    <mergeCell ref="M1102:O1102"/>
    <mergeCell ref="H1103:I1103"/>
    <mergeCell ref="J1103:K1103"/>
    <mergeCell ref="H1104:I1104"/>
    <mergeCell ref="J1104:K1104"/>
    <mergeCell ref="H1105:I1105"/>
    <mergeCell ref="J1105:K1105"/>
    <mergeCell ref="M1105:O1105"/>
    <mergeCell ref="A1097:A1101"/>
    <mergeCell ref="H1097:I1097"/>
    <mergeCell ref="J1097:K1097"/>
    <mergeCell ref="M1097:O1097"/>
    <mergeCell ref="H1098:I1098"/>
    <mergeCell ref="J1098:K1098"/>
    <mergeCell ref="H1099:I1099"/>
    <mergeCell ref="J1099:K1099"/>
    <mergeCell ref="H1100:I1100"/>
    <mergeCell ref="J1100:K1100"/>
    <mergeCell ref="M1100:O1100"/>
    <mergeCell ref="A1092:A1096"/>
    <mergeCell ref="H1092:I1092"/>
    <mergeCell ref="J1092:K1092"/>
    <mergeCell ref="M1092:O1092"/>
    <mergeCell ref="H1093:I1093"/>
    <mergeCell ref="J1093:K1093"/>
    <mergeCell ref="H1094:I1094"/>
    <mergeCell ref="J1094:K1094"/>
    <mergeCell ref="H1095:I1095"/>
    <mergeCell ref="J1095:K1095"/>
    <mergeCell ref="M1095:O1095"/>
    <mergeCell ref="A1087:A1091"/>
    <mergeCell ref="H1087:I1087"/>
    <mergeCell ref="J1087:K1087"/>
    <mergeCell ref="M1087:O1087"/>
    <mergeCell ref="H1088:I1088"/>
    <mergeCell ref="J1088:K1088"/>
    <mergeCell ref="H1089:I1089"/>
    <mergeCell ref="J1089:K1089"/>
    <mergeCell ref="H1090:I1090"/>
    <mergeCell ref="J1090:K1090"/>
    <mergeCell ref="M1090:O1090"/>
    <mergeCell ref="A1082:A1086"/>
    <mergeCell ref="H1082:I1082"/>
    <mergeCell ref="J1082:K1082"/>
    <mergeCell ref="M1082:O1082"/>
    <mergeCell ref="H1083:I1083"/>
    <mergeCell ref="J1083:K1083"/>
    <mergeCell ref="H1084:I1084"/>
    <mergeCell ref="J1084:K1084"/>
    <mergeCell ref="H1085:I1085"/>
    <mergeCell ref="J1085:K1085"/>
    <mergeCell ref="M1085:O1085"/>
    <mergeCell ref="A1077:A1081"/>
    <mergeCell ref="H1077:I1077"/>
    <mergeCell ref="J1077:K1077"/>
    <mergeCell ref="M1077:O1077"/>
    <mergeCell ref="H1078:I1078"/>
    <mergeCell ref="J1078:K1078"/>
    <mergeCell ref="H1079:I1079"/>
    <mergeCell ref="J1079:K1079"/>
    <mergeCell ref="H1080:I1080"/>
    <mergeCell ref="J1080:K1080"/>
    <mergeCell ref="M1080:O1080"/>
    <mergeCell ref="A1072:A1076"/>
    <mergeCell ref="H1072:I1072"/>
    <mergeCell ref="J1072:K1072"/>
    <mergeCell ref="M1072:O1072"/>
    <mergeCell ref="H1073:I1073"/>
    <mergeCell ref="J1073:K1073"/>
    <mergeCell ref="H1074:I1074"/>
    <mergeCell ref="J1074:K1074"/>
    <mergeCell ref="H1075:I1075"/>
    <mergeCell ref="J1075:K1075"/>
    <mergeCell ref="M1075:O1075"/>
    <mergeCell ref="A1067:A1071"/>
    <mergeCell ref="H1067:I1067"/>
    <mergeCell ref="J1067:K1067"/>
    <mergeCell ref="M1067:O1067"/>
    <mergeCell ref="H1068:I1068"/>
    <mergeCell ref="J1068:K1068"/>
    <mergeCell ref="H1069:I1069"/>
    <mergeCell ref="J1069:K1069"/>
    <mergeCell ref="H1070:I1070"/>
    <mergeCell ref="J1070:K1070"/>
    <mergeCell ref="M1070:O1070"/>
    <mergeCell ref="A1062:A1066"/>
    <mergeCell ref="H1062:I1062"/>
    <mergeCell ref="J1062:K1062"/>
    <mergeCell ref="M1062:O1062"/>
    <mergeCell ref="H1063:I1063"/>
    <mergeCell ref="J1063:K1063"/>
    <mergeCell ref="H1064:I1064"/>
    <mergeCell ref="J1064:K1064"/>
    <mergeCell ref="H1065:I1065"/>
    <mergeCell ref="J1065:K1065"/>
    <mergeCell ref="M1065:O1065"/>
    <mergeCell ref="A1057:O1057"/>
    <mergeCell ref="A1058:O1058"/>
    <mergeCell ref="A1059:O1059"/>
    <mergeCell ref="C1061:D1061"/>
    <mergeCell ref="E1061:F1061"/>
    <mergeCell ref="H1061:I1061"/>
    <mergeCell ref="J1061:K1061"/>
    <mergeCell ref="M1061:O1061"/>
    <mergeCell ref="A1051:A1055"/>
    <mergeCell ref="H1051:I1051"/>
    <mergeCell ref="J1051:K1051"/>
    <mergeCell ref="M1051:O1051"/>
    <mergeCell ref="H1052:I1052"/>
    <mergeCell ref="J1052:K1052"/>
    <mergeCell ref="H1053:I1053"/>
    <mergeCell ref="J1053:K1053"/>
    <mergeCell ref="H1054:I1054"/>
    <mergeCell ref="J1054:K1054"/>
    <mergeCell ref="M1054:O1054"/>
    <mergeCell ref="A1046:A1050"/>
    <mergeCell ref="H1046:I1046"/>
    <mergeCell ref="J1046:K1046"/>
    <mergeCell ref="M1046:O1046"/>
    <mergeCell ref="H1047:I1047"/>
    <mergeCell ref="J1047:K1047"/>
    <mergeCell ref="H1048:I1048"/>
    <mergeCell ref="J1048:K1048"/>
    <mergeCell ref="H1049:I1049"/>
    <mergeCell ref="J1049:K1049"/>
    <mergeCell ref="M1049:O1049"/>
    <mergeCell ref="A1041:A1045"/>
    <mergeCell ref="H1041:I1041"/>
    <mergeCell ref="J1041:K1041"/>
    <mergeCell ref="M1041:O1041"/>
    <mergeCell ref="H1042:I1042"/>
    <mergeCell ref="J1042:K1042"/>
    <mergeCell ref="H1043:I1043"/>
    <mergeCell ref="J1043:K1043"/>
    <mergeCell ref="H1044:I1044"/>
    <mergeCell ref="J1044:K1044"/>
    <mergeCell ref="M1044:O1044"/>
    <mergeCell ref="A1036:A1040"/>
    <mergeCell ref="H1036:I1036"/>
    <mergeCell ref="J1036:K1036"/>
    <mergeCell ref="M1036:O1036"/>
    <mergeCell ref="H1037:I1037"/>
    <mergeCell ref="J1037:K1037"/>
    <mergeCell ref="H1038:I1038"/>
    <mergeCell ref="J1038:K1038"/>
    <mergeCell ref="H1039:I1039"/>
    <mergeCell ref="J1039:K1039"/>
    <mergeCell ref="M1039:O1039"/>
    <mergeCell ref="A1031:A1035"/>
    <mergeCell ref="H1031:I1031"/>
    <mergeCell ref="J1031:K1031"/>
    <mergeCell ref="M1031:O1031"/>
    <mergeCell ref="H1032:I1032"/>
    <mergeCell ref="J1032:K1032"/>
    <mergeCell ref="H1033:I1033"/>
    <mergeCell ref="J1033:K1033"/>
    <mergeCell ref="H1034:I1034"/>
    <mergeCell ref="J1034:K1034"/>
    <mergeCell ref="M1034:O1034"/>
    <mergeCell ref="A1026:A1030"/>
    <mergeCell ref="H1026:I1026"/>
    <mergeCell ref="J1026:K1026"/>
    <mergeCell ref="M1026:O1026"/>
    <mergeCell ref="H1027:I1027"/>
    <mergeCell ref="J1027:K1027"/>
    <mergeCell ref="H1028:I1028"/>
    <mergeCell ref="J1028:K1028"/>
    <mergeCell ref="H1029:I1029"/>
    <mergeCell ref="J1029:K1029"/>
    <mergeCell ref="M1029:O1029"/>
    <mergeCell ref="A1021:A1025"/>
    <mergeCell ref="H1021:I1021"/>
    <mergeCell ref="J1021:K1021"/>
    <mergeCell ref="M1021:O1021"/>
    <mergeCell ref="H1022:I1022"/>
    <mergeCell ref="J1022:K1022"/>
    <mergeCell ref="H1023:I1023"/>
    <mergeCell ref="J1023:K1023"/>
    <mergeCell ref="H1024:I1024"/>
    <mergeCell ref="J1024:K1024"/>
    <mergeCell ref="M1024:O1024"/>
    <mergeCell ref="A1016:A1020"/>
    <mergeCell ref="H1016:I1016"/>
    <mergeCell ref="J1016:K1016"/>
    <mergeCell ref="M1016:O1016"/>
    <mergeCell ref="H1017:I1017"/>
    <mergeCell ref="J1017:K1017"/>
    <mergeCell ref="H1018:I1018"/>
    <mergeCell ref="J1018:K1018"/>
    <mergeCell ref="H1019:I1019"/>
    <mergeCell ref="J1019:K1019"/>
    <mergeCell ref="M1019:O1019"/>
    <mergeCell ref="A1011:A1015"/>
    <mergeCell ref="H1011:I1011"/>
    <mergeCell ref="J1011:K1011"/>
    <mergeCell ref="M1011:O1011"/>
    <mergeCell ref="H1012:I1012"/>
    <mergeCell ref="J1012:K1012"/>
    <mergeCell ref="H1013:I1013"/>
    <mergeCell ref="J1013:K1013"/>
    <mergeCell ref="H1014:I1014"/>
    <mergeCell ref="J1014:K1014"/>
    <mergeCell ref="M1014:O1014"/>
    <mergeCell ref="A1006:O1006"/>
    <mergeCell ref="A1007:O1007"/>
    <mergeCell ref="A1008:O1008"/>
    <mergeCell ref="C1010:D1010"/>
    <mergeCell ref="E1010:F1010"/>
    <mergeCell ref="H1010:I1010"/>
    <mergeCell ref="J1010:K1010"/>
    <mergeCell ref="M1010:O1010"/>
    <mergeCell ref="A966:A967"/>
    <mergeCell ref="A968:A969"/>
    <mergeCell ref="A971:I971"/>
    <mergeCell ref="A972:I972"/>
    <mergeCell ref="A973:I973"/>
    <mergeCell ref="B956:B957"/>
    <mergeCell ref="A958:A959"/>
    <mergeCell ref="A960:A961"/>
    <mergeCell ref="A962:A963"/>
    <mergeCell ref="A964:A965"/>
    <mergeCell ref="A948:A949"/>
    <mergeCell ref="A950:A951"/>
    <mergeCell ref="A952:A953"/>
    <mergeCell ref="A954:A955"/>
    <mergeCell ref="A956:A957"/>
    <mergeCell ref="A938:A939"/>
    <mergeCell ref="A940:A941"/>
    <mergeCell ref="A942:A943"/>
    <mergeCell ref="A944:A945"/>
    <mergeCell ref="A946:A947"/>
    <mergeCell ref="A930:A931"/>
    <mergeCell ref="B930:B931"/>
    <mergeCell ref="A932:A933"/>
    <mergeCell ref="A934:A935"/>
    <mergeCell ref="A936:A937"/>
    <mergeCell ref="A920:A921"/>
    <mergeCell ref="A922:A923"/>
    <mergeCell ref="A924:A925"/>
    <mergeCell ref="A926:A927"/>
    <mergeCell ref="A928:A929"/>
    <mergeCell ref="A910:A911"/>
    <mergeCell ref="A912:A913"/>
    <mergeCell ref="A914:A915"/>
    <mergeCell ref="A916:A917"/>
    <mergeCell ref="A918:A919"/>
    <mergeCell ref="A900:A901"/>
    <mergeCell ref="A902:A903"/>
    <mergeCell ref="A904:A905"/>
    <mergeCell ref="A906:A907"/>
    <mergeCell ref="A908:A909"/>
    <mergeCell ref="A890:A891"/>
    <mergeCell ref="A892:A893"/>
    <mergeCell ref="A894:A895"/>
    <mergeCell ref="A896:A897"/>
    <mergeCell ref="A898:A899"/>
    <mergeCell ref="A880:A881"/>
    <mergeCell ref="A882:A883"/>
    <mergeCell ref="A884:A885"/>
    <mergeCell ref="A886:A887"/>
    <mergeCell ref="A888:A889"/>
    <mergeCell ref="A870:A871"/>
    <mergeCell ref="A872:A873"/>
    <mergeCell ref="A874:A875"/>
    <mergeCell ref="A876:A877"/>
    <mergeCell ref="A878:A879"/>
    <mergeCell ref="H854:H855"/>
    <mergeCell ref="A863:I863"/>
    <mergeCell ref="A864:I864"/>
    <mergeCell ref="A865:I865"/>
    <mergeCell ref="A868:A869"/>
    <mergeCell ref="A854:A855"/>
    <mergeCell ref="B854:B855"/>
    <mergeCell ref="C854:C855"/>
    <mergeCell ref="D854:D855"/>
    <mergeCell ref="E854:E855"/>
    <mergeCell ref="A808:A809"/>
    <mergeCell ref="B808:B809"/>
    <mergeCell ref="D808:D809"/>
    <mergeCell ref="E808:E809"/>
    <mergeCell ref="H808:H809"/>
    <mergeCell ref="A716:I716"/>
    <mergeCell ref="A783:I783"/>
    <mergeCell ref="A784:I784"/>
    <mergeCell ref="A785:I785"/>
    <mergeCell ref="A786:A787"/>
    <mergeCell ref="B786:B787"/>
    <mergeCell ref="D786:D787"/>
    <mergeCell ref="E786:E787"/>
    <mergeCell ref="H786:H787"/>
    <mergeCell ref="C712:C713"/>
    <mergeCell ref="D712:D713"/>
    <mergeCell ref="E712:E713"/>
    <mergeCell ref="H712:H713"/>
    <mergeCell ref="A715:I715"/>
    <mergeCell ref="C708:C709"/>
    <mergeCell ref="D708:D709"/>
    <mergeCell ref="E708:E709"/>
    <mergeCell ref="H708:H709"/>
    <mergeCell ref="C710:C711"/>
    <mergeCell ref="D710:D711"/>
    <mergeCell ref="E710:E711"/>
    <mergeCell ref="H710:H711"/>
    <mergeCell ref="C704:C705"/>
    <mergeCell ref="D704:D705"/>
    <mergeCell ref="E704:E705"/>
    <mergeCell ref="H704:H705"/>
    <mergeCell ref="C706:C707"/>
    <mergeCell ref="D706:D707"/>
    <mergeCell ref="E706:E707"/>
    <mergeCell ref="H706:H707"/>
    <mergeCell ref="C700:C701"/>
    <mergeCell ref="D700:D701"/>
    <mergeCell ref="E700:E701"/>
    <mergeCell ref="H700:H701"/>
    <mergeCell ref="C702:C703"/>
    <mergeCell ref="D702:D703"/>
    <mergeCell ref="E702:E703"/>
    <mergeCell ref="H702:H703"/>
    <mergeCell ref="C696:C697"/>
    <mergeCell ref="D696:D697"/>
    <mergeCell ref="E696:E697"/>
    <mergeCell ref="H696:H697"/>
    <mergeCell ref="C698:C699"/>
    <mergeCell ref="D698:D699"/>
    <mergeCell ref="E698:E699"/>
    <mergeCell ref="H698:H699"/>
    <mergeCell ref="C692:C693"/>
    <mergeCell ref="D692:D693"/>
    <mergeCell ref="E692:E693"/>
    <mergeCell ref="H692:H693"/>
    <mergeCell ref="C694:C695"/>
    <mergeCell ref="D694:D695"/>
    <mergeCell ref="E694:E695"/>
    <mergeCell ref="H694:H695"/>
    <mergeCell ref="C688:C689"/>
    <mergeCell ref="D688:D689"/>
    <mergeCell ref="E688:E689"/>
    <mergeCell ref="H688:H689"/>
    <mergeCell ref="C690:C691"/>
    <mergeCell ref="D690:D691"/>
    <mergeCell ref="E690:E691"/>
    <mergeCell ref="H690:H691"/>
    <mergeCell ref="C684:C685"/>
    <mergeCell ref="D684:D685"/>
    <mergeCell ref="E684:E685"/>
    <mergeCell ref="H684:H685"/>
    <mergeCell ref="C686:C687"/>
    <mergeCell ref="D686:D687"/>
    <mergeCell ref="E686:E687"/>
    <mergeCell ref="H686:H687"/>
    <mergeCell ref="C680:C681"/>
    <mergeCell ref="D680:D681"/>
    <mergeCell ref="E680:E681"/>
    <mergeCell ref="H680:H681"/>
    <mergeCell ref="C682:C683"/>
    <mergeCell ref="D682:D683"/>
    <mergeCell ref="E682:E683"/>
    <mergeCell ref="H682:H683"/>
    <mergeCell ref="C676:C677"/>
    <mergeCell ref="D676:D677"/>
    <mergeCell ref="E676:E677"/>
    <mergeCell ref="H676:H677"/>
    <mergeCell ref="C678:C679"/>
    <mergeCell ref="D678:D679"/>
    <mergeCell ref="E678:E679"/>
    <mergeCell ref="H678:H679"/>
    <mergeCell ref="C672:C673"/>
    <mergeCell ref="D672:D673"/>
    <mergeCell ref="E672:E673"/>
    <mergeCell ref="H672:H673"/>
    <mergeCell ref="C674:C675"/>
    <mergeCell ref="D674:D675"/>
    <mergeCell ref="E674:E675"/>
    <mergeCell ref="H674:H675"/>
    <mergeCell ref="C668:C669"/>
    <mergeCell ref="D668:D669"/>
    <mergeCell ref="E668:E669"/>
    <mergeCell ref="H668:H669"/>
    <mergeCell ref="C670:C671"/>
    <mergeCell ref="D670:D671"/>
    <mergeCell ref="E670:E671"/>
    <mergeCell ref="H670:H671"/>
    <mergeCell ref="C664:C665"/>
    <mergeCell ref="D664:D665"/>
    <mergeCell ref="E664:E665"/>
    <mergeCell ref="H664:H665"/>
    <mergeCell ref="C666:C667"/>
    <mergeCell ref="D666:D667"/>
    <mergeCell ref="E666:E667"/>
    <mergeCell ref="H666:H667"/>
    <mergeCell ref="C660:C661"/>
    <mergeCell ref="D660:D661"/>
    <mergeCell ref="E660:E661"/>
    <mergeCell ref="H660:H661"/>
    <mergeCell ref="C662:C663"/>
    <mergeCell ref="D662:D663"/>
    <mergeCell ref="E662:E663"/>
    <mergeCell ref="H662:H663"/>
    <mergeCell ref="C656:C657"/>
    <mergeCell ref="D656:D657"/>
    <mergeCell ref="E656:E657"/>
    <mergeCell ref="H656:H657"/>
    <mergeCell ref="C658:C659"/>
    <mergeCell ref="D658:D659"/>
    <mergeCell ref="E658:E659"/>
    <mergeCell ref="H658:H659"/>
    <mergeCell ref="C652:C653"/>
    <mergeCell ref="D652:D653"/>
    <mergeCell ref="E652:E653"/>
    <mergeCell ref="H652:H653"/>
    <mergeCell ref="C654:C655"/>
    <mergeCell ref="D654:D655"/>
    <mergeCell ref="E654:E655"/>
    <mergeCell ref="H654:H655"/>
    <mergeCell ref="C648:C649"/>
    <mergeCell ref="D648:D649"/>
    <mergeCell ref="E648:E649"/>
    <mergeCell ref="H648:H649"/>
    <mergeCell ref="C650:C651"/>
    <mergeCell ref="D650:D651"/>
    <mergeCell ref="E650:E651"/>
    <mergeCell ref="H650:H651"/>
    <mergeCell ref="C644:C645"/>
    <mergeCell ref="D644:D645"/>
    <mergeCell ref="E644:E645"/>
    <mergeCell ref="H644:H645"/>
    <mergeCell ref="C646:C647"/>
    <mergeCell ref="D646:D647"/>
    <mergeCell ref="E646:E647"/>
    <mergeCell ref="H646:H647"/>
    <mergeCell ref="C640:C641"/>
    <mergeCell ref="D640:D641"/>
    <mergeCell ref="E640:E641"/>
    <mergeCell ref="H640:H641"/>
    <mergeCell ref="C642:C643"/>
    <mergeCell ref="D642:D643"/>
    <mergeCell ref="E642:E643"/>
    <mergeCell ref="H642:H643"/>
    <mergeCell ref="C636:C637"/>
    <mergeCell ref="D636:D637"/>
    <mergeCell ref="E636:E637"/>
    <mergeCell ref="H636:H637"/>
    <mergeCell ref="C638:C639"/>
    <mergeCell ref="D638:D639"/>
    <mergeCell ref="E638:E639"/>
    <mergeCell ref="H638:H639"/>
    <mergeCell ref="C632:C633"/>
    <mergeCell ref="D632:D633"/>
    <mergeCell ref="E632:E633"/>
    <mergeCell ref="H632:H633"/>
    <mergeCell ref="C634:C635"/>
    <mergeCell ref="D634:D635"/>
    <mergeCell ref="E634:E635"/>
    <mergeCell ref="H634:H635"/>
    <mergeCell ref="C628:C629"/>
    <mergeCell ref="D628:D629"/>
    <mergeCell ref="E628:E629"/>
    <mergeCell ref="H628:H629"/>
    <mergeCell ref="C630:C631"/>
    <mergeCell ref="D630:D631"/>
    <mergeCell ref="E630:E631"/>
    <mergeCell ref="H630:H631"/>
    <mergeCell ref="C624:C625"/>
    <mergeCell ref="D624:D625"/>
    <mergeCell ref="E624:E625"/>
    <mergeCell ref="H624:H625"/>
    <mergeCell ref="C626:C627"/>
    <mergeCell ref="D626:D627"/>
    <mergeCell ref="E626:E627"/>
    <mergeCell ref="H626:H627"/>
    <mergeCell ref="C620:C621"/>
    <mergeCell ref="D620:D621"/>
    <mergeCell ref="E620:E621"/>
    <mergeCell ref="H620:H621"/>
    <mergeCell ref="C622:C623"/>
    <mergeCell ref="D622:D623"/>
    <mergeCell ref="E622:E623"/>
    <mergeCell ref="H622:H623"/>
    <mergeCell ref="C616:C617"/>
    <mergeCell ref="D616:D617"/>
    <mergeCell ref="E616:E617"/>
    <mergeCell ref="H616:H617"/>
    <mergeCell ref="C618:C619"/>
    <mergeCell ref="D618:D619"/>
    <mergeCell ref="E618:E619"/>
    <mergeCell ref="H618:H619"/>
    <mergeCell ref="C612:C613"/>
    <mergeCell ref="D612:D613"/>
    <mergeCell ref="E612:E613"/>
    <mergeCell ref="H612:H613"/>
    <mergeCell ref="C614:C615"/>
    <mergeCell ref="D614:D615"/>
    <mergeCell ref="E614:E615"/>
    <mergeCell ref="H614:H615"/>
    <mergeCell ref="C608:C609"/>
    <mergeCell ref="D608:D609"/>
    <mergeCell ref="E608:E609"/>
    <mergeCell ref="H608:H609"/>
    <mergeCell ref="C610:C611"/>
    <mergeCell ref="D610:D611"/>
    <mergeCell ref="E610:E611"/>
    <mergeCell ref="H610:H611"/>
    <mergeCell ref="C604:C605"/>
    <mergeCell ref="D604:D605"/>
    <mergeCell ref="E604:E605"/>
    <mergeCell ref="H604:H605"/>
    <mergeCell ref="C606:C607"/>
    <mergeCell ref="D606:D607"/>
    <mergeCell ref="E606:E607"/>
    <mergeCell ref="H606:H607"/>
    <mergeCell ref="C600:C601"/>
    <mergeCell ref="D600:D601"/>
    <mergeCell ref="E600:E601"/>
    <mergeCell ref="H600:H601"/>
    <mergeCell ref="C602:C603"/>
    <mergeCell ref="D602:D603"/>
    <mergeCell ref="E602:E603"/>
    <mergeCell ref="H602:H603"/>
    <mergeCell ref="C596:C597"/>
    <mergeCell ref="D596:D597"/>
    <mergeCell ref="E596:E597"/>
    <mergeCell ref="H596:H597"/>
    <mergeCell ref="C598:C599"/>
    <mergeCell ref="D598:D599"/>
    <mergeCell ref="E598:E599"/>
    <mergeCell ref="H598:H599"/>
    <mergeCell ref="C592:C593"/>
    <mergeCell ref="D592:D593"/>
    <mergeCell ref="E592:E593"/>
    <mergeCell ref="H592:H593"/>
    <mergeCell ref="C594:C595"/>
    <mergeCell ref="D594:D595"/>
    <mergeCell ref="E594:E595"/>
    <mergeCell ref="H594:H595"/>
    <mergeCell ref="C588:C589"/>
    <mergeCell ref="D588:D589"/>
    <mergeCell ref="E588:E589"/>
    <mergeCell ref="H588:H589"/>
    <mergeCell ref="C590:C591"/>
    <mergeCell ref="D590:D591"/>
    <mergeCell ref="E590:E591"/>
    <mergeCell ref="H590:H591"/>
    <mergeCell ref="A579:A581"/>
    <mergeCell ref="A583:I583"/>
    <mergeCell ref="A584:I584"/>
    <mergeCell ref="A585:I585"/>
    <mergeCell ref="A586:A587"/>
    <mergeCell ref="B586:B587"/>
    <mergeCell ref="C586:C587"/>
    <mergeCell ref="D586:D587"/>
    <mergeCell ref="E586:E587"/>
    <mergeCell ref="H586:H587"/>
    <mergeCell ref="A564:A566"/>
    <mergeCell ref="A567:A569"/>
    <mergeCell ref="A570:A572"/>
    <mergeCell ref="A573:A575"/>
    <mergeCell ref="A576:A578"/>
    <mergeCell ref="A549:A551"/>
    <mergeCell ref="A552:A554"/>
    <mergeCell ref="A555:A557"/>
    <mergeCell ref="A558:A560"/>
    <mergeCell ref="A561:A563"/>
    <mergeCell ref="A534:A536"/>
    <mergeCell ref="A537:A539"/>
    <mergeCell ref="A540:A542"/>
    <mergeCell ref="A543:A545"/>
    <mergeCell ref="A546:A548"/>
    <mergeCell ref="A519:A521"/>
    <mergeCell ref="A522:A524"/>
    <mergeCell ref="A525:A527"/>
    <mergeCell ref="A528:A530"/>
    <mergeCell ref="A531:A533"/>
    <mergeCell ref="A514:J514"/>
    <mergeCell ref="A515:J515"/>
    <mergeCell ref="A516:J516"/>
    <mergeCell ref="A517:A518"/>
    <mergeCell ref="B517:B518"/>
    <mergeCell ref="E517:E518"/>
    <mergeCell ref="H517:H518"/>
    <mergeCell ref="A510:A512"/>
    <mergeCell ref="F510:G510"/>
    <mergeCell ref="H510:I510"/>
    <mergeCell ref="F511:G511"/>
    <mergeCell ref="H511:I511"/>
    <mergeCell ref="A507:A509"/>
    <mergeCell ref="F507:G507"/>
    <mergeCell ref="H507:I507"/>
    <mergeCell ref="F508:G508"/>
    <mergeCell ref="H508:I508"/>
    <mergeCell ref="A504:A506"/>
    <mergeCell ref="F504:G504"/>
    <mergeCell ref="H504:I504"/>
    <mergeCell ref="F505:G505"/>
    <mergeCell ref="H505:I505"/>
    <mergeCell ref="A501:A503"/>
    <mergeCell ref="F501:G501"/>
    <mergeCell ref="H501:I501"/>
    <mergeCell ref="F502:G502"/>
    <mergeCell ref="H502:I502"/>
    <mergeCell ref="A498:A500"/>
    <mergeCell ref="F498:G498"/>
    <mergeCell ref="H498:I498"/>
    <mergeCell ref="F499:G499"/>
    <mergeCell ref="H499:I499"/>
    <mergeCell ref="A495:A497"/>
    <mergeCell ref="F495:G495"/>
    <mergeCell ref="H495:I495"/>
    <mergeCell ref="F496:G496"/>
    <mergeCell ref="H496:I496"/>
    <mergeCell ref="A492:A494"/>
    <mergeCell ref="F492:G492"/>
    <mergeCell ref="H492:I492"/>
    <mergeCell ref="F493:G493"/>
    <mergeCell ref="H493:I493"/>
    <mergeCell ref="A487:K487"/>
    <mergeCell ref="A488:K488"/>
    <mergeCell ref="A489:K489"/>
    <mergeCell ref="F491:G491"/>
    <mergeCell ref="H491:I491"/>
    <mergeCell ref="A480:A482"/>
    <mergeCell ref="F480:G480"/>
    <mergeCell ref="H480:I480"/>
    <mergeCell ref="F481:G481"/>
    <mergeCell ref="H481:I481"/>
    <mergeCell ref="A477:A479"/>
    <mergeCell ref="F477:G477"/>
    <mergeCell ref="H477:I477"/>
    <mergeCell ref="F478:G478"/>
    <mergeCell ref="H478:I478"/>
    <mergeCell ref="A474:A476"/>
    <mergeCell ref="F474:G474"/>
    <mergeCell ref="H474:I474"/>
    <mergeCell ref="F475:G475"/>
    <mergeCell ref="H475:I475"/>
    <mergeCell ref="A471:A473"/>
    <mergeCell ref="F471:G471"/>
    <mergeCell ref="H471:I471"/>
    <mergeCell ref="F472:G472"/>
    <mergeCell ref="H472:I472"/>
    <mergeCell ref="A468:A470"/>
    <mergeCell ref="F468:G468"/>
    <mergeCell ref="H468:I468"/>
    <mergeCell ref="F469:G469"/>
    <mergeCell ref="H469:I469"/>
    <mergeCell ref="A465:A467"/>
    <mergeCell ref="F465:G465"/>
    <mergeCell ref="H465:I465"/>
    <mergeCell ref="F466:G466"/>
    <mergeCell ref="H466:I466"/>
    <mergeCell ref="A462:A464"/>
    <mergeCell ref="F462:G462"/>
    <mergeCell ref="H462:I462"/>
    <mergeCell ref="F463:G463"/>
    <mergeCell ref="H463:I463"/>
    <mergeCell ref="A459:A461"/>
    <mergeCell ref="F459:G459"/>
    <mergeCell ref="H459:I459"/>
    <mergeCell ref="F460:G460"/>
    <mergeCell ref="H460:I460"/>
    <mergeCell ref="A456:A458"/>
    <mergeCell ref="F456:G456"/>
    <mergeCell ref="H456:I456"/>
    <mergeCell ref="F457:G457"/>
    <mergeCell ref="H457:I457"/>
    <mergeCell ref="A450:K450"/>
    <mergeCell ref="F452:G452"/>
    <mergeCell ref="H452:I452"/>
    <mergeCell ref="A453:A455"/>
    <mergeCell ref="F453:G453"/>
    <mergeCell ref="H453:I453"/>
    <mergeCell ref="F454:G454"/>
    <mergeCell ref="H454:I454"/>
    <mergeCell ref="D35:D37"/>
    <mergeCell ref="E35:E37"/>
    <mergeCell ref="A26:A28"/>
    <mergeCell ref="B26:B28"/>
    <mergeCell ref="C26:C28"/>
    <mergeCell ref="D26:D28"/>
    <mergeCell ref="A221:I221"/>
    <mergeCell ref="A222:I222"/>
    <mergeCell ref="A223:I223"/>
    <mergeCell ref="A448:K448"/>
    <mergeCell ref="A449:K449"/>
    <mergeCell ref="A199:I199"/>
    <mergeCell ref="A200:I200"/>
    <mergeCell ref="A201:I201"/>
    <mergeCell ref="A94:I94"/>
    <mergeCell ref="A95:I95"/>
    <mergeCell ref="A97:A98"/>
    <mergeCell ref="B97:B98"/>
    <mergeCell ref="C97:C98"/>
    <mergeCell ref="D97:D98"/>
    <mergeCell ref="E97:E98"/>
    <mergeCell ref="A93:I93"/>
    <mergeCell ref="A40:I40"/>
    <mergeCell ref="A41:I41"/>
    <mergeCell ref="A42:I42"/>
    <mergeCell ref="A72:I72"/>
    <mergeCell ref="A73:I73"/>
    <mergeCell ref="A74:I74"/>
    <mergeCell ref="H14:H16"/>
    <mergeCell ref="A23:A25"/>
    <mergeCell ref="B23:B25"/>
    <mergeCell ref="C23:C25"/>
    <mergeCell ref="D23:D25"/>
    <mergeCell ref="E23:E25"/>
    <mergeCell ref="A20:A22"/>
    <mergeCell ref="B20:B22"/>
    <mergeCell ref="C20:C22"/>
    <mergeCell ref="A11:A13"/>
    <mergeCell ref="B11:B13"/>
    <mergeCell ref="C11:C13"/>
    <mergeCell ref="A14:A16"/>
    <mergeCell ref="B14:B16"/>
    <mergeCell ref="H35:H37"/>
    <mergeCell ref="C8:C10"/>
    <mergeCell ref="D8:D10"/>
    <mergeCell ref="E8:E10"/>
    <mergeCell ref="H8:H10"/>
    <mergeCell ref="D11:D13"/>
    <mergeCell ref="E11:E13"/>
    <mergeCell ref="H26:H28"/>
    <mergeCell ref="H23:H25"/>
    <mergeCell ref="D20:D22"/>
    <mergeCell ref="E20:E22"/>
    <mergeCell ref="H20:H22"/>
    <mergeCell ref="C14:C16"/>
    <mergeCell ref="D14:D16"/>
    <mergeCell ref="E14:E16"/>
    <mergeCell ref="A35:A37"/>
    <mergeCell ref="B35:B37"/>
    <mergeCell ref="C35:C37"/>
    <mergeCell ref="E26:E28"/>
    <mergeCell ref="A1:I1"/>
    <mergeCell ref="A2:I2"/>
    <mergeCell ref="A3:I3"/>
    <mergeCell ref="A32:A34"/>
    <mergeCell ref="B32:B34"/>
    <mergeCell ref="C32:C34"/>
    <mergeCell ref="D32:D34"/>
    <mergeCell ref="E32:E34"/>
    <mergeCell ref="H32:H34"/>
    <mergeCell ref="A29:A31"/>
    <mergeCell ref="B29:B31"/>
    <mergeCell ref="C29:C31"/>
    <mergeCell ref="D29:D31"/>
    <mergeCell ref="E29:E31"/>
    <mergeCell ref="H29:H31"/>
    <mergeCell ref="I17:I19"/>
    <mergeCell ref="H5:H7"/>
    <mergeCell ref="A17:A19"/>
    <mergeCell ref="B17:B19"/>
    <mergeCell ref="C17:C19"/>
    <mergeCell ref="D17:D19"/>
    <mergeCell ref="E17:E19"/>
    <mergeCell ref="H17:H19"/>
    <mergeCell ref="H11:H13"/>
    <mergeCell ref="A8:A10"/>
    <mergeCell ref="B8:B10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2020-12-15T03:01:47Z</dcterms:created>
  <dcterms:modified xsi:type="dcterms:W3CDTF">2021-01-15T06:27:01Z</dcterms:modified>
</cp:coreProperties>
</file>