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เมษายน\"/>
    </mc:Choice>
  </mc:AlternateContent>
  <bookViews>
    <workbookView xWindow="0" yWindow="0" windowWidth="2370" windowHeight="0"/>
  </bookViews>
  <sheets>
    <sheet name="เม.ย. 65" sheetId="1" r:id="rId1"/>
  </sheets>
  <definedNames>
    <definedName name="_xlnm.Print_Titles" localSheetId="0">'เม.ย. 65'!$1:$5</definedName>
  </definedNames>
  <calcPr calcId="152511"/>
</workbook>
</file>

<file path=xl/calcChain.xml><?xml version="1.0" encoding="utf-8"?>
<calcChain xmlns="http://schemas.openxmlformats.org/spreadsheetml/2006/main">
  <c r="D200" i="1" l="1"/>
  <c r="D190" i="1"/>
  <c r="D178" i="1"/>
  <c r="D174" i="1"/>
  <c r="D170" i="1"/>
  <c r="D150" i="1"/>
  <c r="D146" i="1"/>
  <c r="D142" i="1"/>
  <c r="D138" i="1"/>
  <c r="D134" i="1"/>
  <c r="D130" i="1"/>
  <c r="D126" i="1"/>
  <c r="D122" i="1"/>
  <c r="C122" i="1"/>
  <c r="D118" i="1"/>
  <c r="C118" i="1"/>
  <c r="D114" i="1"/>
  <c r="G95" i="1"/>
  <c r="I95" i="1" s="1"/>
  <c r="D91" i="1"/>
  <c r="I90" i="1" l="1"/>
  <c r="H90" i="1"/>
  <c r="G90" i="1"/>
  <c r="D90" i="1"/>
  <c r="I89" i="1"/>
  <c r="H89" i="1"/>
  <c r="G89" i="1"/>
  <c r="D89" i="1"/>
  <c r="I88" i="1"/>
  <c r="H88" i="1"/>
  <c r="G88" i="1"/>
  <c r="D88" i="1"/>
  <c r="I87" i="1"/>
  <c r="H87" i="1"/>
  <c r="G87" i="1"/>
  <c r="D87" i="1"/>
  <c r="I86" i="1"/>
  <c r="H86" i="1"/>
  <c r="G86" i="1"/>
  <c r="D86" i="1"/>
  <c r="I85" i="1"/>
  <c r="H85" i="1"/>
  <c r="G85" i="1"/>
  <c r="D85" i="1"/>
  <c r="I84" i="1"/>
  <c r="H84" i="1"/>
  <c r="G84" i="1"/>
  <c r="D84" i="1"/>
  <c r="I83" i="1"/>
  <c r="H83" i="1"/>
  <c r="G83" i="1"/>
  <c r="D83" i="1"/>
  <c r="I82" i="1"/>
  <c r="H82" i="1"/>
  <c r="G82" i="1"/>
  <c r="D82" i="1"/>
  <c r="I81" i="1"/>
  <c r="H81" i="1"/>
  <c r="G81" i="1"/>
  <c r="D81" i="1"/>
  <c r="I80" i="1"/>
  <c r="H80" i="1"/>
  <c r="G80" i="1"/>
  <c r="D80" i="1"/>
  <c r="H79" i="1"/>
  <c r="I78" i="1"/>
  <c r="H78" i="1"/>
  <c r="G78" i="1"/>
  <c r="D78" i="1"/>
  <c r="I77" i="1"/>
  <c r="H77" i="1"/>
  <c r="G77" i="1"/>
  <c r="D77" i="1"/>
  <c r="I76" i="1"/>
  <c r="H76" i="1"/>
  <c r="G76" i="1"/>
  <c r="D76" i="1"/>
  <c r="I75" i="1"/>
  <c r="H75" i="1"/>
  <c r="G75" i="1"/>
  <c r="D75" i="1"/>
  <c r="I74" i="1"/>
  <c r="H74" i="1"/>
  <c r="G74" i="1"/>
  <c r="D74" i="1"/>
  <c r="I73" i="1"/>
  <c r="H73" i="1"/>
  <c r="G73" i="1"/>
  <c r="D73" i="1"/>
  <c r="I72" i="1"/>
  <c r="H72" i="1"/>
  <c r="G72" i="1"/>
  <c r="D72" i="1"/>
  <c r="I71" i="1"/>
  <c r="H71" i="1"/>
  <c r="G71" i="1"/>
  <c r="D71" i="1"/>
  <c r="I70" i="1"/>
  <c r="H70" i="1"/>
  <c r="G70" i="1"/>
  <c r="D70" i="1"/>
  <c r="D39" i="1" l="1"/>
  <c r="G39" i="1"/>
  <c r="H39" i="1"/>
  <c r="I39" i="1"/>
  <c r="D40" i="1"/>
  <c r="G40" i="1"/>
  <c r="H40" i="1"/>
  <c r="I40" i="1"/>
  <c r="D41" i="1"/>
  <c r="G41" i="1"/>
  <c r="H41" i="1"/>
  <c r="I41" i="1"/>
  <c r="D42" i="1"/>
  <c r="G42" i="1"/>
  <c r="H42" i="1"/>
  <c r="I42" i="1"/>
  <c r="D43" i="1"/>
  <c r="G43" i="1"/>
  <c r="H43" i="1"/>
  <c r="I43" i="1"/>
  <c r="D44" i="1"/>
  <c r="G44" i="1"/>
  <c r="H44" i="1"/>
  <c r="I44" i="1"/>
  <c r="D45" i="1"/>
  <c r="G45" i="1"/>
  <c r="H45" i="1"/>
  <c r="I45" i="1"/>
  <c r="D46" i="1"/>
  <c r="G46" i="1"/>
  <c r="H46" i="1"/>
  <c r="I46" i="1"/>
  <c r="D47" i="1"/>
  <c r="G47" i="1"/>
  <c r="H47" i="1"/>
  <c r="I47" i="1"/>
  <c r="D48" i="1"/>
  <c r="G48" i="1"/>
  <c r="H48" i="1"/>
  <c r="I48" i="1"/>
  <c r="D49" i="1"/>
  <c r="G49" i="1"/>
  <c r="H49" i="1"/>
  <c r="I49" i="1"/>
  <c r="D50" i="1"/>
  <c r="G50" i="1"/>
  <c r="H50" i="1"/>
  <c r="I50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5" i="1"/>
  <c r="G35" i="1"/>
  <c r="I35" i="1" s="1"/>
  <c r="D35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A15" i="1"/>
  <c r="A16" i="1" s="1"/>
  <c r="A17" i="1" s="1"/>
  <c r="A18" i="1" s="1"/>
  <c r="A19" i="1" s="1"/>
  <c r="A20" i="1" s="1"/>
  <c r="A21" i="1" s="1"/>
  <c r="A22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A7" i="1"/>
  <c r="A8" i="1" s="1"/>
  <c r="A9" i="1" s="1"/>
  <c r="A10" i="1" s="1"/>
  <c r="A11" i="1" s="1"/>
  <c r="H6" i="1"/>
  <c r="G6" i="1"/>
  <c r="I6" i="1" s="1"/>
  <c r="D6" i="1"/>
  <c r="A23" i="1" l="1"/>
</calcChain>
</file>

<file path=xl/sharedStrings.xml><?xml version="1.0" encoding="utf-8"?>
<sst xmlns="http://schemas.openxmlformats.org/spreadsheetml/2006/main" count="774" uniqueCount="371">
  <si>
    <t>สรุปผลการดำเนินการจัดซื้อจัดจ้างในรอบเดือน เมษายน 2565</t>
  </si>
  <si>
    <t xml:space="preserve">วันที่  1-30  เดือน เมษายน  พ.ศ. 2565 </t>
  </si>
  <si>
    <t>ลำดับที่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</si>
  <si>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</si>
  <si>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</si>
  <si>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</si>
  <si>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</si>
  <si>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</si>
  <si>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</si>
  <si>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</si>
  <si>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</si>
  <si>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</si>
  <si>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ขออนุมัติจัดซื้ออุปกรณ์ซ่อมแซมที่โรงช้างต้นพลายบุญเลิศ</t>
  </si>
  <si>
    <t>วิธีเฉพาะเจาะจง</t>
  </si>
  <si>
    <t>ร้านคมศิลป์วัสดุก่อสร้าง</t>
  </si>
  <si>
    <t>พิจารณาจากเกณฑ์ราคา</t>
  </si>
  <si>
    <t>ใบส่งของ เล่มที่ 115 เลขที่ 18-19
ลว 1 เม.ย. 65</t>
  </si>
  <si>
    <t>ขออนุมัติจัดซื้อตะกร้าหวาย</t>
  </si>
  <si>
    <t>นายปรวัฒน์ เมฆาเทิดทรัพย์</t>
  </si>
  <si>
    <t>บิลเงินสด เล่มที่ 1/2565 เลขที่ 1
ลว 1 เม.ย. 65</t>
  </si>
  <si>
    <t>ขออนุมัติตรวจเช็คซ่อมแซมและเปลี่ยนสานกรองน้ำของเครื่องกรองน้ำที่โรงช้างต้น</t>
  </si>
  <si>
    <t>หสจ.เค พี วอเตอร์เวิร์ค</t>
  </si>
  <si>
    <t>ใบส่งของ เลขที่ IV65-0008
ลว 4 เม.ย. 65</t>
  </si>
  <si>
    <t>ขออนุมัติจัดซื้อเตาถ่านดำ</t>
  </si>
  <si>
    <t>ร้านนิตยา ขายจักสานทางรถไฟ</t>
  </si>
  <si>
    <t>บิลเงินสด เล่มที่ 4 เลขที่ 3
ลว 4 เม.ย. 65</t>
  </si>
  <si>
    <t>ขออนุมัติสูบกำจัดสิ่งปฏิกูล ที่โรงช้างต้น</t>
  </si>
  <si>
    <t>นายศรายุทธ เมืองเปี้ย</t>
  </si>
  <si>
    <t>บิลเงินสด เล่มที่ 01 เลขที่ 31
ลว 1 เม.ย. 65</t>
  </si>
  <si>
    <t>ขออนุมัติจัดซื้อวัสดุอุปกรณ์ในการปรับปรุงซ่อมแซมโรงเก็บอาหารช้าง สะพานไม้ศาลาริมน้ำ และร่องระบายน้ำ</t>
  </si>
  <si>
    <t>โรงงานอิฐอรุณรัตน์ ลำปางหลวง</t>
  </si>
  <si>
    <t>บิลเงินสด เล่มที่ เลขที่ 3
ลว 4 เม.ย. 65</t>
  </si>
  <si>
    <t>ใบเสร็จรับเงิน เล่มที่ 1161 เลขที่ 58008
ลว 1 เม.ย. 65</t>
  </si>
  <si>
    <t>นายศรีทูล ใจปินตา</t>
  </si>
  <si>
    <t>บิลเงินสด เล่มที่ 1 เลขที่ 13 
ลว 1 เม.ย. 65</t>
  </si>
  <si>
    <t>ขออนุมัติจัดทำป้ายโรงเรือนโรงช้างต้น</t>
  </si>
  <si>
    <t>ร้านเฟรนด์ คอม แอนด์ สกรีน</t>
  </si>
  <si>
    <t>ใบเสร็จรับเงิน เล่มที่ 154 เลขที่ 40
ลว 8 เม.ย. 65</t>
  </si>
  <si>
    <t>ขออนุมัติซ่อมแซมเครื่องบันทึกกล้องวงจรปิด ที่โรงช้างต้น</t>
  </si>
  <si>
    <t>หจก.กันตินันท์ เน็ทเวิร์ค</t>
  </si>
  <si>
    <t>ใบส่งสินค้า เลขที่ IV65-00057
ลว 12 เม.ย. 65</t>
  </si>
  <si>
    <t>ขออนุมัติจ้างทำรายงานผลการดูแลสุขภาพช้างสำคัญและช้างต้นฯ</t>
  </si>
  <si>
    <t>ร้าน เอส เค พานิช (สำนักงานใหญ่)</t>
  </si>
  <si>
    <t>ใบส่งของ เล่มที่ 23 เลขที่ 7 
ลว 20 เม.ย. 65</t>
  </si>
  <si>
    <t>ขออนุมัติซ่อมแซมตู้ควบคุมปั๊มน้ำบาดาลที่โรงช้างต้น</t>
  </si>
  <si>
    <t>หสม.สามสิตรอุตสาหกรรม</t>
  </si>
  <si>
    <t>ใบส่งของ เล่มที่ 024 เลขที่ 1192
ลว 20 เม.ย. 65</t>
  </si>
  <si>
    <t>ขออนุมัติจัดซื้อวัสดุใช้งานซ่อมแซมที่โรงช้างต้น</t>
  </si>
  <si>
    <t>ใบส่งของ เล่มที่ 115 เลขที่ 34 
ลว 20 เม.ย. 65</t>
  </si>
  <si>
    <t>ขออนุมัติซ่อมแซมเครื่องพิมพ์ (Printer) ใช้งานที่สำนักงานโรงช้างต้น</t>
  </si>
  <si>
    <t>หสจ. ท็อป พี ซี คอมพิวเตอร์ (สำนักงานใหญ่)</t>
  </si>
  <si>
    <t>ใบส่งของ เล่มที่ 285 เลขที่ 14220
ลว 20 เม.ย. 65</t>
  </si>
  <si>
    <t>ขออนุมัติจัดซื้อหลอดไฟ LED ใช้ภายในโรงช้างต้น</t>
  </si>
  <si>
    <t>บ. ซีอาร์ซี ไทวัสดุ จำกัด (สาขาลำปาง)</t>
  </si>
  <si>
    <t>ใบเสร็จรับเงิน เลขที่ LPAIF22040065982 
ลว 22 เม.ย. 65</t>
  </si>
  <si>
    <t>ขออนุมัติจัดซื้ออุปกรณ์ทำความสะอาดและอุปกรณ์ใช้ปฏิบัติงานที่โรงช้างต้น</t>
  </si>
  <si>
    <t>บิลเงินสด เล่มที่ 4 เลขที่ 7 
ลว 25 เม.ย. 65</t>
  </si>
  <si>
    <t>ขออนุมัติจ้างล้างทำความสะอาดและบำรุงรักษาเครื่องปรับอากาศ ที่โรงช้างต้น</t>
  </si>
  <si>
    <t>หสจ. พีเอสไฮแคร์เซอร์วิส (สำนักงานใหญ่)</t>
  </si>
  <si>
    <t>ใบส่งของ เล่มที่ 054 เลขที่ 2659
ลว 25 เม.ย. 65</t>
  </si>
  <si>
    <t>ขออนุมัติจัดซื้อวัสดุและอุปกรณ์สำหรับใช้ปรับปรุงซ่อมแซมภายในโรงช้างต้น</t>
  </si>
  <si>
    <t>บิลเงินสด เล่มที่ 2 เลขที่ 24 
ลว 25 เม.ย. 65</t>
  </si>
  <si>
    <t>ใบเสร็จรับเงิน เล่มที่ 1161 เลขที่ 58043
ลว 26 เม.ย. 65</t>
  </si>
  <si>
    <t>ขออนุมัติจัดซื้อวัสดุอุปกรณ์ทำความสะอาดส่วนอนุรักษ์ช้างลำปาง</t>
  </si>
  <si>
    <t>บิลเงินสด เล่มที่ 4 เลขที่ 8 
ลว 26 เม.ย. 65</t>
  </si>
  <si>
    <t>ใบเสร็จรับเงิน เลขที่ LPAIF22040066266 
ลว 26 เม.ย. 65</t>
  </si>
  <si>
    <t>ขออนุมัติจัดซื้อกระดาษ A4 ใช้ปฏิบัติงานส่วนอนุรักษ์ช้างลำปาง</t>
  </si>
  <si>
    <t>บ. ออฟฟิศเมท (ไทย) จำกัด สาขา Lumpang</t>
  </si>
  <si>
    <t>ใบเสร็จรับเงิน เลขที่ 101-048837
ลว 26 เม.ย. 65</t>
  </si>
  <si>
    <t>ชุดตรวจ ATK สำหรับใช้ในโรงพยาบาลช้าง</t>
  </si>
  <si>
    <t>ถุงเท้าสำหรับช้างป่วย</t>
  </si>
  <si>
    <t>ยาสำหรับช้างป่วย
- Lactate 1000 ml</t>
  </si>
  <si>
    <t>อุปกรณ์สำหรับช้างป่วย
- โฟมยางพารา</t>
  </si>
  <si>
    <t>ยาสำหรับช้างป่วย
- NSS 1000 ml</t>
  </si>
  <si>
    <t>อุปกรณ์สำหรับช้างป่วย
- เข็มฉีดยา</t>
  </si>
  <si>
    <t>ชุดครับสำหรับเจ้าหน้าที่</t>
  </si>
  <si>
    <t>ยางในรถสิบล้อ</t>
  </si>
  <si>
    <t>ยาสำหรับช้างป่วย
- Doxycycline</t>
  </si>
  <si>
    <t>อุปกรณ์สำหรับช้างป่วย</t>
  </si>
  <si>
    <t>ขออนุมัติเปลี่ยนสารกรองน้ำโรงผลิตน้ำสะอาดพร้อมอุปกรณ์</t>
  </si>
  <si>
    <t>ขออนุมัติจัดซื้อผลไม้ให้ช้างป่วย</t>
  </si>
  <si>
    <t>บ.ช.เภสัช จำกัด (สำนักงานใหญ่</t>
  </si>
  <si>
    <t>นางบัวเขียว เปี้ยสาย</t>
  </si>
  <si>
    <t>บ.เยเนอรัล ฮอสปิตัล โปรดัคส์ จำกัด (มหาชน)</t>
  </si>
  <si>
    <t>ร้าน สออนโฟม</t>
  </si>
  <si>
    <t>บ.โอเร็กซ์ เทรดดิ้ง จำกัด (สำนักงานใหญ่)</t>
  </si>
  <si>
    <t>บ.ช.เภสัช จำกัด (สำนักงานใหญ่)</t>
  </si>
  <si>
    <t>Sweet Winter</t>
  </si>
  <si>
    <t>หจก.พี เอส ออโต้ ไทร์</t>
  </si>
  <si>
    <t>ร้านคมศิลป์</t>
  </si>
  <si>
    <t xml:space="preserve">บจ.ลานนาวอเตอร์เท็กซ์แอนด์ลานนาพลู </t>
  </si>
  <si>
    <t>บจ.สยามแม็คโคร (มหาชน)</t>
  </si>
  <si>
    <t>เป็นผู้แทนจำหน่ายโดยตรง เป็นร้านยาและอุปกรณ์การแพทย์
ในท้องถิ่น มีคุณภาพตรงตามความต้องการใช้งาน</t>
  </si>
  <si>
    <t>แบบขออนุมัติจัดซื้อ ทส 1413.4/530 ลว. 20 เม.ย 65
- ใบส่งของ เล่มที่ 200 เลขที่ 0071 ลว. 22 เม.ย 65</t>
  </si>
  <si>
    <t>เป็นช่างเย็บผ้าในท้องถิ่น
มีคุณภาพตรงตามความต้องการใช้งาน</t>
  </si>
  <si>
    <t>ใบสั่งซื้อสั่งจ้าง 58/2565 ลว. 30 มี.ค 65</t>
  </si>
  <si>
    <t>เป็นผู้ผลิต และจำหน่ายโดยตรง  
มีคุณภาพตรงตามความต้องการใช้งาน</t>
  </si>
  <si>
    <t>ใบสั่งซื้อสั่งจ้าง 62/2565 ลว. 11 เม.ย 65</t>
  </si>
  <si>
    <t>เป็นร้านในท้องถิ่น ตัวแทนจำหน่ายโดยตรง  
มีคุณภาพตรงตามความต้องการใช้งาน</t>
  </si>
  <si>
    <t>แบบขออนุมัติจัดซื้อ ทส 1413/505  ลว. 12 เม.ย 65
ใบเสร็จรับเงิน เล่มที่ 009 เลขที่ 0407 ลว. 21 เม.ย 65</t>
  </si>
  <si>
    <t>แบบขออนุมัติจัดซื้อ ทส 1413/495  ลว. 11 เม.ย 65
ใบส่งของ เลขที่ 22IN08041050 ลว. 21 เม.ย 65</t>
  </si>
  <si>
    <t>เป็นผู้แทนจำหน่ายโดยตรง  
มีคุณภาพตรงตามความต้องการใช้งาน</t>
  </si>
  <si>
    <t>ใบสั่งซื้อสั่งจ้าง 54/2565 ลว. 28 มี.ค 65</t>
  </si>
  <si>
    <t>แบบขออนุมัติจัดซื้อ ทส 1413.4/472 ลว. 5 เม.ย 65
- ใบส่งของ เล่มที่ 200 เลขที่ 0070 ลว. 12 เม.ย 65</t>
  </si>
  <si>
    <t>แบบขออนุมัติจัดซื้อ ทส 1413.4/359 ลว. 17 มี.ค 65
- ใบเสร็จรับเงิน เลขที่ C650406 ลว. 6 เม.ย 65</t>
  </si>
  <si>
    <t>เป็นผู้แทนจำหน่ายโดยตรง เป็นร้านในท้องถิ่น
มีคุณภาพตรงตามความต้องการใช้งาน</t>
  </si>
  <si>
    <t>แบบขออนุมัติจัดซื้อ ทส 1413.4/416 ลว. 28 มี.ค 65
- ใบเสร็จรับเงิน เลขที่ INV22040032 ลว. 7 เม.ย 65</t>
  </si>
  <si>
    <t>แบบขออนุมัติจัดซื้อ ทส 1413.4/5358 ลว.17 มี.ค 65
- ใบส่งของ เล่มที่ 200 เลขที่ 0069 ลว. 31 มี.ค 65</t>
  </si>
  <si>
    <t>เป็นผู้จำหน่ายโดยตรงในท้องถิ่น
มีคุณภาพตรงตามความต้องการใช้งาน</t>
  </si>
  <si>
    <t>แบบขออนุมัติจัดซื้อ ทส 1413.4/430 ลว. 29 มี.ค 65
- ใบส่งของ เล่มที่ 115 เลขที่ 29 ลว. 1 เม.ย 65</t>
  </si>
  <si>
    <t>แบบขออนุมัติจัดซื้อ ทส 1413.4/355 ลว. 14 มี.ค 65
- ใบกำกับภาษี/ใบส่งสินค้า เลขที่ LP65-022 ลว. 5 เม.ย 65</t>
  </si>
  <si>
    <t>แบบขออนุมัติจัดซื้อ ทส 1413.4/442 ลว. 31 มี.ค 65
- ใบกำกับภาษี/ใบส่งสินค้า เลขที่ 052061204197 ลว. 12 เม.ย .65</t>
  </si>
  <si>
    <t>แบบขออนุมัติจัดซื้อ ทส 1413.4/442 ลว. 31 มี.ค 65
- ใบกำกับภาษี/ใบส่งสินค้า เลขที่ 052091227953 ลว. 23 เม.ย .65</t>
  </si>
  <si>
    <t>แบบขออนุมัติจัดซื้อ ทส 1413.4/442 ลว. 31 มี.ค 65
- ใบกำกับภาษี/ใบส่งสินค้า เลขที่ 052071234338 ลว. 27 เม.ย .65</t>
  </si>
  <si>
    <t>จัดซื้อถ่านไม้มะขามสำหรับใช้งานที่โรงผลิตยาสมุนไพร ศูนย์บริบาลช้าง (บ้านปางหละ)</t>
  </si>
  <si>
    <t>ขออนุมัติจัดซื้อสายยางรดน้ำบริเวณหลักมัดช้างตกมัน งานอนุรักษ์</t>
  </si>
  <si>
    <t>นางดวน ยาวิเลิศ</t>
  </si>
  <si>
    <t>บ.สยามโกลบอลเฮ้าส์ จำกัด (มหาชน)</t>
  </si>
  <si>
    <t>ตามบิลเงินสด เล่มที่ 1 เลขที่ 9 
ลว. 21/4/65</t>
  </si>
  <si>
    <t>ตามใบกำกับภาษี/ใบส่งของ  เลขที่ LGSA002SA-650428-0012 
ลว.28/4/65</t>
  </si>
  <si>
    <t>จัดซื้อสารเคมีสำหรับใช้ในห้องปฏิบัติการ</t>
  </si>
  <si>
    <t>จัดซื้อที่วางหลอดทดลองสำหรับใช้ในห้องปฏิบัติการ</t>
  </si>
  <si>
    <t>ขอเปลี่ยนถ่ายน้ำมันเครื่องยนต์ของเครื่องกำเนิดไฟฟ้า</t>
  </si>
  <si>
    <t>จัดซื้อก๊าซไนโตรเจนสำหรับใช้ในห้องปฏิบัติการ</t>
  </si>
  <si>
    <t>จัดซื้อกระดาษเช็ดมือ ECO สำหรับใช้ในห้องปฏิบัติการ</t>
  </si>
  <si>
    <t>หจก.ภัควัตเทรดดิ้ง</t>
  </si>
  <si>
    <t>บ.ดีไฟน์ไนซ์ จำกัด</t>
  </si>
  <si>
    <t>บ.แอ๊ดวานซ์ อินเตอร์ มีเดีย จำกัด</t>
  </si>
  <si>
    <t>บ.แสตนดาร์ดก๊าซ แอนด์ เซฟตี้โปรดักส์ จำกัด</t>
  </si>
  <si>
    <t>บ.ไซน์ ไดแอกนอสติก แมททีเรียล จำกัด (สำนักงานใหญ่)</t>
  </si>
  <si>
    <t xml:space="preserve">       เป็นตัวแทนจำหน่ายโดยตรง        มีคุณภาพตรงตามความต้องการการใช้งาน</t>
  </si>
  <si>
    <t xml:space="preserve">       แบบขออนุมัติจัดซื้อ ลว.18/04/65        ตามใบกำกับภาษี/ใบส่งของ  เลขที่ 650413   ลว.25/04/65</t>
  </si>
  <si>
    <t>แบบขออนุมัติจัดซื้อ ลว.25/03/65  ตามใบกำกับภาษี/ใบส่งของ  
เลขที่ 650406   ลว.08/04/65</t>
  </si>
  <si>
    <t>แบบขออนุมัติจัดซื้อ ลว.16/03/65   ตามใบกำกับภาษี/ใบส่งของ  เลขที่ ORNM6504001336  ลว.14/04/65</t>
  </si>
  <si>
    <t>แบบขออนุมัติจัดซื้อ ลว.09/03/65   ตามใบส่งของ/ใบแจ้งหนี้ เลขที่ AIM065/04024 ลว.07/04/65</t>
  </si>
  <si>
    <t>แบบขออนุมัติจัดซื้อ ลว.28/03/65  ตามใบกำกับภาษี/ใบส่งสินค้า เล่มที่ 207  เลขที่ 10330 ลว.19/04/65</t>
  </si>
  <si>
    <t>แบบขออนุมัติจัดซื้อ ลว.18/04/65  ตามใบกำกับภาษี/ใบส่งของ/ใบแจ้งหนี้  เลขที่ BL6504-024   ลว.26/04/65</t>
  </si>
  <si>
    <t>ขออนุมัติจัดซื้อไม้ดอก ไม้ประดับ และหญ้ามาเลเซีย</t>
  </si>
  <si>
    <t>เฉพาะเจาะจง</t>
  </si>
  <si>
    <t>พิจารณาจากราคา</t>
  </si>
  <si>
    <t xml:space="preserve">(วิธีเฉพาะเจาะจง) </t>
  </si>
  <si>
    <t>ร้านบุปผากล้วยไม้</t>
  </si>
  <si>
    <t>ตามบิลเงินสด เล่มที่ 01 เลขที่ 15 ลว. 17/3/65</t>
  </si>
  <si>
    <t>สวนอมฤต (ฮ้อ)</t>
  </si>
  <si>
    <t>ตามบิลเงินสด เล่มที่ 11 เลขที่ 6 ลว. 17/3/65</t>
  </si>
  <si>
    <t>ยุพินกล้วยไม้</t>
  </si>
  <si>
    <t>ตามบิลเงินสด เล่มที่ 038 เลขที่ 1862 ลว. 17/3/65</t>
  </si>
  <si>
    <t>นิทัศพันธุ์ไม้</t>
  </si>
  <si>
    <t>ตามบิลเงินสด เล่มที่ 024 เลขที่ 2305 ลว. 17/3/65</t>
  </si>
  <si>
    <t>ขออนุมัตินำรถตักหน้าขุดหลัง JCB ตค 1354 ลป เข้าซ่อมแซม</t>
  </si>
  <si>
    <t>หจก.เอ็น เจ เซอร์วิส เจซีบี (สำนักงานใหญ่)</t>
  </si>
  <si>
    <t>ตามใบส่งของ เลขที่ IV6503010 ลว.11/4/65</t>
  </si>
  <si>
    <t>ขออนุมัติซ่อมแซมเครื่องปริ้นเตอร์</t>
  </si>
  <si>
    <t xml:space="preserve"> (วิธีเฉพาะเจาะจง) </t>
  </si>
  <si>
    <t>ห้างหุ้นส่วนจำกัด ท็อป พี ซี คอมพิวเตอร์</t>
  </si>
  <si>
    <t>ตามใบส่งของ เล่มที่ 285 เลขที่ 14208 ลว.11/4/65</t>
  </si>
  <si>
    <t>ขออนุมัติจัดซื้ออาหารสัตว์</t>
  </si>
  <si>
    <t>ลำปางสัตวภัณฑ์</t>
  </si>
  <si>
    <t>ตามใบส่งของชั่วคราว เล่มที่ 1 เลขที่ 001 ลว. 18/4/65</t>
  </si>
  <si>
    <t>ขอนุมัติจัดซื้อหินลิปแลป</t>
  </si>
  <si>
    <t>คมศิลป์วัสดุก่อสร้าง</t>
  </si>
  <si>
    <t>ตามใบส่งของ เล่มที่ 115 เลขที่ 33 ลว. 18/4/65</t>
  </si>
  <si>
    <t>ขออนุมัตินำรถยนต์ บว 4052 ลป เข้าซ่อมแซม</t>
  </si>
  <si>
    <t>รุ่งเรืองคาร์เซอร์วิส</t>
  </si>
  <si>
    <t>ตามใบส่งของ เล่มที่ 1/65 เลขที่ 13 ลว. 25/4/65</t>
  </si>
  <si>
    <t>ขอนุมัตินำรถยนต์ บว 2893 ลป เข้าซ่อมแซม</t>
  </si>
  <si>
    <t>ตามใบส่งของ เล่มที่ 1/65 เลขที่ 14 ลว. 27/4/65</t>
  </si>
  <si>
    <t>จัดซื้อน้ำมันเชื้อเพลิงรถยนต์หมายเลขทะเบียน ฒอ 952 กทม.</t>
  </si>
  <si>
    <t xml:space="preserve">บจก.ก้องกิ่มเฮง ปิโตรเลียม </t>
  </si>
  <si>
    <t>ใบเสร็จเลขที่ TIo000016504000207 ลว. 11/4/65</t>
  </si>
  <si>
    <t>จัดซื้อวัสดุทางการแพทย์สำหรับช้างป่วย</t>
  </si>
  <si>
    <t>ร้านหม้อน้ำคลองท่อม</t>
  </si>
  <si>
    <t>ใบเสร็จเลขที่ 12 ลว. 20/4/65</t>
  </si>
  <si>
    <t>จัดซื้อวัสดุอุปกรณ์ และของใช้เบ็ดเตล็ต</t>
  </si>
  <si>
    <t>บจก.สมายปริ้นท์ติ้ง</t>
  </si>
  <si>
    <t>ใบเสร็จเลขที่ INV2022040027 ลว. 20/4/65</t>
  </si>
  <si>
    <t>บจก.ซุปเปอร์ชีป</t>
  </si>
  <si>
    <t>ใบเสร็จเลขที่ S2204V63-0000026 ลว. 21/4/65</t>
  </si>
  <si>
    <t>ร้าน ว พิทยาภัณฑ์</t>
  </si>
  <si>
    <t>ใบเสร็จเลขที่ 41 ลว. 21/4/65</t>
  </si>
  <si>
    <t>ซ่อมแซม และบำรุงรักษาเครื่องปรับอากาศสำนักงาน</t>
  </si>
  <si>
    <t>ร้านใบหยกแอร์ เซ็นเตอร์</t>
  </si>
  <si>
    <t>ใบสั่งจัดซื้อจัดจ้าง ลว.21/4/65</t>
  </si>
  <si>
    <t>จัดซื้อน้ำมันเชื้อเพลิงรถยนต์หมายเลขทะเบียน กต 7941 ลป</t>
  </si>
  <si>
    <t>ใบเสร็จเลขที่ TIo000016504000412 ลว. 21/4/65</t>
  </si>
  <si>
    <t>จัดซื้อตรายาง</t>
  </si>
  <si>
    <t>โรงพิมพ์สยามอักษร</t>
  </si>
  <si>
    <t>ใบเสร็จเลขที่ 16 ลว. 21/4/65</t>
  </si>
  <si>
    <t>จัดซื้อวัสดุสำหรับซ่อมแซมเครื่องตัดหญ้า หมายเลขเครื่องตัดหญ้า EC04EA147001939P</t>
  </si>
  <si>
    <t>ร้านกิจโชคนานาภัณฑ์</t>
  </si>
  <si>
    <t>ใบเสร็จเลขที่ 5601 ลว. 21/4/65</t>
  </si>
  <si>
    <t>ร้านคงเลิศเกษตรยนต์</t>
  </si>
  <si>
    <t>ใบเสร็จเลขที่ 10 ลว. 21/4/65</t>
  </si>
  <si>
    <t>ตรวจเช็คและซ่อมเปลี่ยนระบบไฟฟ้าบ้านพักควาญช้าง ห้องแถวชั้นเดียว 5 ห้อง และบริเวณอาคารโรงพยาบาลช้างกระบี่</t>
  </si>
  <si>
    <t>นายสุรพล ภู่ภิรมย์</t>
  </si>
  <si>
    <t>ใบเสร็จเลขที่ 2 ลว. 21/4/65</t>
  </si>
  <si>
    <t>จัดซื้อหินคลุก สำหรับซ่อมแซมปรับปรุงพื้นที่บริเวณโรงพยาบาลช้างกระบี่</t>
  </si>
  <si>
    <t>นิ่มคอนกรีต</t>
  </si>
  <si>
    <t>เปลี่ยนอุปกรณ์ห้องน้ำหญิง อาคารโรงพยาบาลช้างกระบี่</t>
  </si>
  <si>
    <t>บจก.โฮมโปรดักส์ เซ็นเตอร์</t>
  </si>
  <si>
    <t>ใบเสร็จเลขที่ 196350 ลว. 21/4/65</t>
  </si>
  <si>
    <t>จัดซื้อน้ำมันเชื้อเพลิงและน้ำมันหล่อลื่นเครื่องตัดหญ้าหมายเลขทะเบียน ECO4EA147001939P</t>
  </si>
  <si>
    <t>ใบเสร็จเลขที่ TIo000016504000418 ลว. 21/4/65</t>
  </si>
  <si>
    <t>ใบเสร็จเลขที่ S2204V68-0000028 ลว. 22/4/65</t>
  </si>
  <si>
    <t>จัดซื้อดอกสว่านเจาะไม้สำหรับซ่อมแซมบริเวณหลักมัดช้างป่วย</t>
  </si>
  <si>
    <t>ร้านกวงเชียงหลี</t>
  </si>
  <si>
    <t>ใบเสร็จเลขที่ 3162 ลว. 27/4/65</t>
  </si>
  <si>
    <t>จัดซื้อน้ำมันเชื้อเพลิงรถจักรยานยนต์หมายเลขทะเบียน 1กญ 9948 กระบี่</t>
  </si>
  <si>
    <t>ใบเสร็จเลขที่ TIo000016504000415 ลว. 21/4/65</t>
  </si>
  <si>
    <t>จัดซื้อน้ำมันเชื้อเพลิงรถจักรยานยนต์หมายเลขทะเบียน 1กง 472 กระบี่</t>
  </si>
  <si>
    <t>ใบเสร็จเลขที่ TIo000016504000414 ลว. 21/4/65</t>
  </si>
  <si>
    <t>จัดซื้อน้ำมันเชื้อเพลิงรถตักหน้าขุดหลัง JCB หมายเลขทะเบียน 1ตฐ 9327 กทม.</t>
  </si>
  <si>
    <t>ใบเสร็จเลขที่ TIo000016504000416 ลว. 21/4/65</t>
  </si>
  <si>
    <t>ใบเสร็จเลขที่ TIo000016504000409 ลว. 27/4/65</t>
  </si>
  <si>
    <t>จัดซื้อน้ำมันเชื้อเพลิงรถยนต์หมายเลขทะเบียน กพ 1423 ลป.</t>
  </si>
  <si>
    <t>ใบเสร็จเลขที่ TIo000016504000476 ลว. 27/4/65</t>
  </si>
  <si>
    <t>น้ำมันเชื้อเพลิง น้ำมันหล่อลื่น และแก๊ส</t>
  </si>
  <si>
    <t>สถานีบริการน้ำมันบางจากสหกรณ์การเกษตรห้างฉัตร จำกัด</t>
  </si>
  <si>
    <t xml:space="preserve">พิจารณาจากราคา </t>
  </si>
  <si>
    <t>ใบแจ้งหนี้/วางบิล เล่มที่ 167 เลขที่ 8316 ลว. 29 เม.ย. 65</t>
  </si>
  <si>
    <t>ใบแจ้งหนี้/วางบิล เเล่มที่ 176 เลขที่ 8751 ลว. 29 เม.ย. 65</t>
  </si>
  <si>
    <t>อะไหล่ซ่อมบำรุงรถบริการ 1 และ 2</t>
  </si>
  <si>
    <t>ร้าน ยนต์ศิลป์</t>
  </si>
  <si>
    <t>ร้านยนต์ศิลป์</t>
  </si>
  <si>
    <t>บิลเงินสด/ใบกำกับภาษี CSV256504/0299 ลว. 25 เม.ย. 65</t>
  </si>
  <si>
    <t>บิลเงินสด/ใบกำกับภาษี CSV256504/0300 ลว. 25 เม.ย. 65</t>
  </si>
  <si>
    <t>ค่าซ่อมบำรุงตามกำหนดระยะทาง 140,000 กม.</t>
  </si>
  <si>
    <t xml:space="preserve">บริษัทโตโยต้า ลำปางจำกัด  สาขาที่ 00003 </t>
  </si>
  <si>
    <t>ใบแจ้งหนี้ เลขที่ REP22-00075 ลว. 22 เม.ย. 65</t>
  </si>
  <si>
    <t>รถยนต์หมายเลขทะเบียน บว 9192 ลป</t>
  </si>
  <si>
    <t>ซ่อมแซมหลังคาและเพดานส่วนห้องพักและห้องน้ำ อาคารที่พักฯ</t>
  </si>
  <si>
    <t>หจก.ราชพฤกษ์ วิศวกรรมกรุ๊ป</t>
  </si>
  <si>
    <t>ใบแจ้งหนี้ ลว. 22 เม.ย. 65</t>
  </si>
  <si>
    <t>ร้านอุ้มทรัพย์ไพศาล</t>
  </si>
  <si>
    <t>หจก.แฮปปี้โฮมดีไซน์แอนคอนสตัคชั่น</t>
  </si>
  <si>
    <t>เครื่องเขียนและแบบพิมพ์</t>
  </si>
  <si>
    <t>เอ.ซี.ซี สเตชั่นเนอรี่</t>
  </si>
  <si>
    <t>ใบกำกับภาษีเลขที่ IV0028915</t>
  </si>
  <si>
    <t>ตามข้อบังคับ อ.อ.ป.</t>
  </si>
  <si>
    <t xml:space="preserve">ว่าด้วยการพาณิชย์ </t>
  </si>
  <si>
    <t>เบ็ดเตล็ด</t>
  </si>
  <si>
    <t xml:space="preserve">บริษัทสยามแม็คโคร จำกัด (มหาชน) </t>
  </si>
  <si>
    <t>ใบเสร็จรับเงินเลขที่ 52091206544 ลว. 13 เม.ย. 65</t>
  </si>
  <si>
    <t>น้ำดื่ม (ขวดแก้ว)</t>
  </si>
  <si>
    <t>บริษัท เสริมสุข จำกัด (มหาชน) สาขาลำปาง</t>
  </si>
  <si>
    <t>ใบกำกับภาษีเลขที่ 6030451304930400 ลว. 23 เม.ย .65</t>
  </si>
  <si>
    <t>เปลี่ยนถ่ายน้ำมันเครื่องยนต์ของเครื่องกำเนิดไฟฟ้าประจำอาคารกัลยา</t>
  </si>
  <si>
    <t>บริษัท แอ๊ดวานซ์อินเตอร์มีเดีย จำกัด</t>
  </si>
  <si>
    <t>ใบส่งของ/ใบแจ้งหนี้ เลขที่ AIM065/04031 ลว. 22 เม.ย. 65</t>
  </si>
  <si>
    <t>ณิวัฒนาการุณย์</t>
  </si>
  <si>
    <t>ห้างหุ้นส่วนจำกัด พ.พารา วิศวกรรม</t>
  </si>
  <si>
    <t>ซ่อมแซมเครื่องพิมพ์ จำนวน 3 เครื่อง ที่ใช้งานภายในอาคารกัลยาณิวัฒนา</t>
  </si>
  <si>
    <t xml:space="preserve">ห้างหุ้นส่วนจำกัด ท็อป พีซี คอมพิวเตอร์ </t>
  </si>
  <si>
    <t>ใบกำกับภาษี/ใบส่งของ เล่มที่ 285 เลขที่ 14248 ลว. 29 เม.ย. 65</t>
  </si>
  <si>
    <t>การุณย์</t>
  </si>
  <si>
    <t xml:space="preserve"> - ซ่อมเปลี่ยนตลับหมึกสี, สีดำ</t>
  </si>
  <si>
    <t xml:space="preserve"> - ซ่อมเปลี่ยนเมนบอร์ด</t>
  </si>
  <si>
    <t>วัสดุอุปกรณ์เพื่อใช้ในการผลิต ผลิตภัณฑ์กระดาษมูลช้าง</t>
  </si>
  <si>
    <t>นายบุญ ทิพย์ปลูก</t>
  </si>
  <si>
    <t>ใบกำกับภาษี/บิลเงินสด เล่มที่ 2 เลขที่ 16 ลว. 27 เม.ย. 65</t>
  </si>
  <si>
    <t>บริษัท เวิลด์ เคมีอุตสาหกรรม จำกัด</t>
  </si>
  <si>
    <t>ใบกำกับภาษี เลขที่ IV4613481 ลว. 27 เม.ย. 65</t>
  </si>
  <si>
    <t>บริษัท เอก-ชัย ดิสทริบิวชั่น ซิสเทม จำกัด</t>
  </si>
  <si>
    <t>ใบกำกับภาษี เลขที่ 6586007446 ลว. 28 เม.ย. 65</t>
  </si>
  <si>
    <t>อาหารสำหรับจำหน่ายให้นักท่องเที่ยว</t>
  </si>
  <si>
    <t>กล้วย จากนางพรรณา หมั่นคิด</t>
  </si>
  <si>
    <t>ใบส่งของ เล่มที่ 14 เลขที่ 31 ลว. 4 เม.ย. 65</t>
  </si>
  <si>
    <t>(กล้วย/อ้อย/ข้าวโพด)</t>
  </si>
  <si>
    <t>ตามข้อบังคับอ.อ.ป.</t>
  </si>
  <si>
    <t>อ้อย ร.ต.จีรศักดิ์  สามณี</t>
  </si>
  <si>
    <t>ใบส่งของ เล่มที่ 5 เลขที่ 8 ลว. 2 เม.ย. 65</t>
  </si>
  <si>
    <t>ว่าด้วยการพาณิชย์</t>
  </si>
  <si>
    <t>ข้าวโพด ร.ต.จีรศักดิ์ สามณี</t>
  </si>
  <si>
    <t>ใบส่งของ เล่มที่ 5 เลขที่ 7 ลว. 1 เม.ย. 65</t>
  </si>
  <si>
    <t>ฟักทอง จากนางพรรณา หมั่นคิด</t>
  </si>
  <si>
    <t>ใบส่งของ เล่มที่ 15 เลขที่ 2 ลว. 5 เม.ย. 65</t>
  </si>
  <si>
    <t>(ฟักทอง/อ้อย/ข้าวโพด)</t>
  </si>
  <si>
    <t>ใบส่งของ เล่มที่ 5 เลขที่ 9 ลว. 5 เม.ย. 65</t>
  </si>
  <si>
    <t>ใบส่งของ เล่มที่ 5 เลขที่ 19 ลว. 8 เม.ย. 65</t>
  </si>
  <si>
    <t>ใบส่งของ เล่มที่ 15 เลขที่ 4 ลว. 10 เม.ย. 65</t>
  </si>
  <si>
    <t>(แครอท/แอ้ปเปิ้ล/ฟักทอง)</t>
  </si>
  <si>
    <t>ใบส่งของ เล่มที่ 5 เลขที่ 20 ลว. 11 เม.ย. 65</t>
  </si>
  <si>
    <t>ใบส่งของ เล่มที่ 15 เลขที่ 6 ลว. 13 เม.ย. 65</t>
  </si>
  <si>
    <t>(กล้วย/ข้าวโพด/ฟักเขียว/อ้อย)</t>
  </si>
  <si>
    <t>ฟักเขียวจากพรรณา หมิ่นคิด</t>
  </si>
  <si>
    <t>ใบส่งของ เล่มที่ 5 เลขที่ 24 ลว. 15 เม.ย. 65</t>
  </si>
  <si>
    <t>ใบส่งของ เล่มที่ 5 เลขที่ 25 ลว. 15 เม.ย. 65</t>
  </si>
  <si>
    <t>ใบส่งของ เล่มที่ 15 เลขที่ 12 ลว. 21 เม.ย. 65</t>
  </si>
  <si>
    <t>(กล้วย/ฟักทอง/ข้าวโพด/อ้อย)</t>
  </si>
  <si>
    <t>ใบส่งของ เล่มที่ 12 เลขที่ 12 ลว. 21 เม.ย. 65</t>
  </si>
  <si>
    <t>ใบส่งของ เล่มที่ 6 เลขที่ 7 ลว. 22 เม.ย. 65</t>
  </si>
  <si>
    <t>ใบส่งของ เล่มที่ 6 เลขที่ 8 ลว. 24 เม.ย. 65</t>
  </si>
  <si>
    <t>ใบส่งของ เล่มที่ 15 เลขที่ 15 ลว. 25 เม.ย. 65</t>
  </si>
  <si>
    <t>(กล้วย)</t>
  </si>
  <si>
    <t>ใบส่งของ เล่มที่ 6 เลขที่ 19 ลว. 29 เม.ย. 65</t>
  </si>
  <si>
    <t>ใบส่งของ เล่มที่ 6 เลขที่ 20 ลว. 29 เม.ย.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</si>
  <si>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</si>
  <si>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</si>
  <si>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052081209413  ลว. 14 เม.ย. 65</t>
  </si>
  <si>
    <t>ใบกำกับภาษี/ใบเสร็จรับเงิน เลขที่ 052091206545 ลว. 13 เม.ย. 65</t>
  </si>
  <si>
    <t>บ.นครกิโล</t>
  </si>
  <si>
    <t>ใบกำกับภาษี เลขที่ ORVM650411C10002 ลว. 11 เม.ย. 65</t>
  </si>
  <si>
    <t>บ.เอกชัยดิสทริบิวชั่น</t>
  </si>
  <si>
    <t>ใบกำกับภาษี เลขที่ 6578010088 ลว. 6 เม.ย. 65</t>
  </si>
  <si>
    <t>ใบกำกับภาษี/ใบเสร็จรับเงิน เลขที่ 052091200145 ลว. 10 เม.ย. 65</t>
  </si>
  <si>
    <t>นายชัยเย็น คำเขื่อน</t>
  </si>
  <si>
    <t>บิลเงินสด เล่มที่ 18 เลขที่ 57 ลว. 7 เม.ย. 65</t>
  </si>
  <si>
    <t>ร้านเสาร์แก้ว</t>
  </si>
  <si>
    <t>บิลเงินสด เล่มที่ 2 เลขที่ 91 ลว. 6 เม.ย. 65</t>
  </si>
  <si>
    <t>หจก.แสงรุ่งเรือง</t>
  </si>
  <si>
    <t>บิลเงินสด เล่มที่ 187 เลขที่ 9350 ลว. 11 เม.ย. 65</t>
  </si>
  <si>
    <t>บิลเงินสด เล่มที่ 185 เลขที่ 9245 ลว. 6 เม.ย. 65</t>
  </si>
  <si>
    <t>ใบกำกับภาษี เลขที่ ORVM650409C10004 ลว. 9 เม.ย. 65</t>
  </si>
  <si>
    <t>ใบกำกับภาษี เลขที่ ORVM650406C10002 ลว. 6 เม.ย. 65</t>
  </si>
  <si>
    <t>น.ส.พัชรินทร์ เครือวิเสน</t>
  </si>
  <si>
    <t>บิลเงินสด เล่มที่11 เลขที่ 04 ลว. 12 เม.ย. 65</t>
  </si>
  <si>
    <t>ใบกำกับภาษี/ใบเสร็จรับเงิน เลขที่ 052051192925 ลว. 6 เม.ย. 65</t>
  </si>
  <si>
    <t>ใบกำกับภาษี/ใบเสร็จรับเงิน เลขที่ 052031200908 ลว. 10 เม.ย. 65</t>
  </si>
  <si>
    <t>บิลเงินสด เล่มที่ 18 เลขที่ 60 ลว. 13 เม.ย. 65</t>
  </si>
  <si>
    <t>บิลเงินสด เล่มที่ 18 เลขที่ 60 ลว. 11 เม.ย. 65</t>
  </si>
  <si>
    <t>น.ส เยาวนภาพร ยะสุทธิ</t>
  </si>
  <si>
    <t>บิลเงินสด เล่มที่ 6 เลขที่ 36 ลว. 10 เม.ย. 65</t>
  </si>
  <si>
    <t>น.ส.ณัฏฐิญา ปันดอน</t>
  </si>
  <si>
    <t>บิลเงินสด เล่มที่ 46 เลขที่ 78 ลว. 10 เม.ย. 65</t>
  </si>
  <si>
    <t>บิลเงินสด เล่มที่ 46 เลขที่ 77 ลว. 6 เม.ย. 65</t>
  </si>
  <si>
    <t>บิลเงินสด เล่มที่ 18 เลขที่ 58 ลว. 9 เม.ย. 65</t>
  </si>
  <si>
    <t>น้ำดื่ม</t>
  </si>
  <si>
    <t>บ.เสริมสุข</t>
  </si>
  <si>
    <t>ใบกำกับภาษี เลขที 6030451304930040 ลว. 7 เม.ย. 65</t>
  </si>
  <si>
    <t>น้ำดื่มเอสพี</t>
  </si>
  <si>
    <t>บิลเงินสด เล่มที่ 093 เลขที่ 4613 ลว. 4 เม.ย. 65</t>
  </si>
  <si>
    <t>ออป.</t>
  </si>
  <si>
    <t>ใบเสร็จรับเงิน เล่มที่ 2167 เลขที่ 21 ลว. 1 เม.ย. 65</t>
  </si>
  <si>
    <t>บิลเงินสด เล่มที่ 091 เลขที่ 4519 ลว. 31 มี.ค. 65</t>
  </si>
  <si>
    <t>ใบกำกับภาษี เลขที่ 6030451304930405 ลว. 23 เม.ย. 65</t>
  </si>
  <si>
    <t>บิลเงินสด เล่มที่ 056 เลขที่ 2772 ลว. 28 เม.ย. 65</t>
  </si>
  <si>
    <t>ใบกำกับภาษี เลขที่ 052141221105 ลว. 20 เม.ย. 65</t>
  </si>
  <si>
    <t>ใบกำกับภาษี เลขที่ ORVM650420C10005 ลว. 20 เม.ย. 65</t>
  </si>
  <si>
    <t>บิลเงินสด เล่มที่ 18 เลขที่ 62 ลว. 24 เม.ย. 65</t>
  </si>
  <si>
    <t>บิลเงินสด เล่มที่ 18 เลขที่ 61 ลว. 20 เม.ย. 65</t>
  </si>
  <si>
    <t>ใบกำกับภาษี/ใบเสร็จรับเงิน เลขที่ 052061130579 ลว. 25 เม.ย. 65</t>
  </si>
  <si>
    <t>ใบกำกับภาษี เลขที่ 6586007425 ลว. 20 เม.ย. 65</t>
  </si>
  <si>
    <t>ใบกำกับภาษี เลขที่ 6586007432 ลว. 24 เม.ย. 65</t>
  </si>
  <si>
    <t>น.ส.ณัฎฐิญา ปันดอน</t>
  </si>
  <si>
    <t>บิลเงินสด เล่มที่ 46 เลขที่ 79 ลว. 15 เม.ย. 65</t>
  </si>
  <si>
    <t>ใบกำกับภาษี เลขที่ 6586007423 ลว. 18 เม.ย. 65</t>
  </si>
  <si>
    <t>บิลเงินสด เล่มที่ 46 เลขที่ 80 ลว. 27 เม.ย. 65</t>
  </si>
  <si>
    <t>บิลเงินสด เล่มที่ 18 เลขที่ 60 ลว. 17 เม.ย. 65</t>
  </si>
  <si>
    <t>บิลเงินสด เล่มที่ 192 เลขที่ 9558 ลว. 21 เม.ย. 65</t>
  </si>
  <si>
    <t>ใบกำกับภาษี เลขที่ 0520711830243 ลว. 1 เม.ย. 65</t>
  </si>
  <si>
    <t>บิลเงินสด เล่มที่ 2 เลขที่ 03 ลว. 1 เม.ย. 65</t>
  </si>
  <si>
    <t>บิลเงินสด เล่มที่ 18 เลขที่ 55 ลว. 2 เม.ย. 65</t>
  </si>
  <si>
    <t>บิลเงินสด เล่มที่ 6 เลขที่ 34 ลว. 1 เม.ย. 65</t>
  </si>
  <si>
    <t>บิลเงินสด เล่มที่ 179 เลขที่ 8939 ลว. 1 เม.ย. 65</t>
  </si>
  <si>
    <t>บิลเงินสด เล่มที่ 6 เลขที่ 35 ลว. 1 เม.ย. 65</t>
  </si>
  <si>
    <t>บิลเงินสด เล่มที่ 1 เลขที่ 17 ลว. 1 เม.ย. 65</t>
  </si>
  <si>
    <t>บิลเงินสด เล่มที่ 18 เลขที่ 56 ลว. 4 เม.ย. 65</t>
  </si>
  <si>
    <t>บิลเงินสด เล่มที่ 46 เลขที่ 76 ลว. 4 เม.ย. 65</t>
  </si>
  <si>
    <t>บิลเงินสด เล่มที่ 46 เลขที่ 75 ลว. 1 เม.ย. 65</t>
  </si>
  <si>
    <t>อุปกรณ์ในการประกอบอาหารตามโครงการครัวช้างไทย</t>
  </si>
  <si>
    <t>ใบกำกับภาษี เลขที่ OCTM650409P010002 ลว. 9 เม.ย. 65</t>
  </si>
  <si>
    <t>ใบกำกับภาษี เลขที่ OCTM650409P010001 ลว. 9 เม.ย. 65</t>
  </si>
  <si>
    <t>จัดซื้อวัสดุอุปกรณ์สำนักงาน</t>
  </si>
  <si>
    <t xml:space="preserve">เอ ซี ซี สเตชันเนอรี       </t>
  </si>
  <si>
    <t>บิลเงินสด/ใบกำกับภาษี    เลขที่ HS0023981 ลว. 8/04/65</t>
  </si>
  <si>
    <t xml:space="preserve">บริษัท สยามกบอลเฮาส์ จำกัด </t>
  </si>
  <si>
    <t xml:space="preserve">ต้นฉบับใบกำกับภาษี/ต้นฉบับใบเสร็จรับเงิน  เลขที่ LGSA0035A-650408-0007ลว. 8/04/65                </t>
  </si>
  <si>
    <t xml:space="preserve">จัดซื้อน้ำมันเชื้อเพลิง ประจำเดือน เมษายน 2565 ของส่วนอำนวยการ </t>
  </si>
  <si>
    <t>สถานีบริการน้ำมันบางจาก สหกรณ์การเกษตรห้างฉัตร จำกัด</t>
  </si>
  <si>
    <t>ตามใบแจ้งหนี้/วางบิล เล่มที่ 167 เลขที่ 8315</t>
  </si>
  <si>
    <t>หน่วยงาน :  สำนักสถาบันคชบาลแห่งชาติ ในพระอุปถัมภ์ฯ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</si>
</sst>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3" fontId="5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" fontId="5" fillId="0" borderId="2" xfId="0" quotePrefix="1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3" fontId="5" fillId="0" borderId="2" xfId="1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/>
    </xf>
    <xf numFmtId="0" fontId="3" fillId="0" borderId="0" xfId="0" applyNumberFormat="1" applyFont="1"/>
    <xf numFmtId="0" fontId="5" fillId="0" borderId="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3" fontId="5" fillId="0" borderId="6" xfId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 wrapText="1"/>
    </xf>
    <xf numFmtId="49" fontId="5" fillId="0" borderId="2" xfId="0" quotePrefix="1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0" xfId="0" applyNumberFormat="1" applyFont="1" applyAlignment="1">
      <alignment vertical="top"/>
    </xf>
    <xf numFmtId="49" fontId="5" fillId="0" borderId="11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2" fontId="3" fillId="0" borderId="0" xfId="0" applyNumberFormat="1" applyFont="1" applyBorder="1" applyAlignment="1">
      <alignment vertical="top"/>
    </xf>
    <xf numFmtId="2" fontId="3" fillId="0" borderId="9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2" fontId="3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left" vertical="top"/>
    </xf>
    <xf numFmtId="2" fontId="5" fillId="0" borderId="5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2" fontId="5" fillId="0" borderId="9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5" fillId="0" borderId="4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left" vertical="top"/>
    </xf>
    <xf numFmtId="2" fontId="3" fillId="0" borderId="3" xfId="0" applyNumberFormat="1" applyFont="1" applyBorder="1" applyAlignment="1">
      <alignment horizontal="left" vertical="top"/>
    </xf>
    <xf numFmtId="4" fontId="5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43" fontId="5" fillId="0" borderId="2" xfId="1" applyFont="1" applyBorder="1" applyAlignment="1">
      <alignment horizontal="left" vertical="center"/>
    </xf>
    <xf numFmtId="43" fontId="5" fillId="0" borderId="5" xfId="1" applyFont="1" applyBorder="1" applyAlignment="1">
      <alignment horizontal="left" vertical="center"/>
    </xf>
    <xf numFmtId="49" fontId="5" fillId="0" borderId="2" xfId="0" quotePrefix="1" applyNumberFormat="1" applyFont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left" vertical="center"/>
    </xf>
    <xf numFmtId="43" fontId="3" fillId="0" borderId="2" xfId="1" applyFont="1" applyBorder="1" applyAlignment="1">
      <alignment horizontal="left" vertical="center"/>
    </xf>
    <xf numFmtId="43" fontId="3" fillId="0" borderId="3" xfId="1" applyFont="1" applyBorder="1" applyAlignment="1">
      <alignment horizontal="left" vertical="center" wrapText="1"/>
    </xf>
    <xf numFmtId="43" fontId="3" fillId="0" borderId="0" xfId="1" applyFont="1" applyAlignment="1">
      <alignment horizontal="left" vertical="center"/>
    </xf>
    <xf numFmtId="43" fontId="3" fillId="2" borderId="2" xfId="1" applyFont="1" applyFill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43" fontId="3" fillId="2" borderId="3" xfId="1" applyFont="1" applyFill="1" applyBorder="1" applyAlignment="1">
      <alignment horizontal="left" vertical="center" wrapText="1"/>
    </xf>
    <xf numFmtId="43" fontId="3" fillId="0" borderId="5" xfId="1" applyFont="1" applyBorder="1" applyAlignment="1">
      <alignment horizontal="left" vertical="center" wrapText="1"/>
    </xf>
    <xf numFmtId="43" fontId="3" fillId="2" borderId="5" xfId="1" applyFont="1" applyFill="1" applyBorder="1" applyAlignment="1">
      <alignment horizontal="left" vertical="center" wrapText="1"/>
    </xf>
    <xf numFmtId="43" fontId="3" fillId="0" borderId="5" xfId="1" applyFont="1" applyBorder="1" applyAlignment="1">
      <alignment horizontal="left" vertical="center" wrapText="1"/>
    </xf>
    <xf numFmtId="43" fontId="5" fillId="0" borderId="3" xfId="1" applyFont="1" applyBorder="1" applyAlignment="1">
      <alignment horizontal="left" vertical="center" wrapText="1"/>
    </xf>
    <xf numFmtId="43" fontId="5" fillId="0" borderId="9" xfId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top"/>
    </xf>
    <xf numFmtId="43" fontId="5" fillId="0" borderId="5" xfId="1" applyFont="1" applyBorder="1" applyAlignment="1">
      <alignment horizontal="left" vertical="top"/>
    </xf>
    <xf numFmtId="1" fontId="5" fillId="0" borderId="7" xfId="0" applyNumberFormat="1" applyFont="1" applyBorder="1" applyAlignment="1">
      <alignment horizontal="left" vertical="top" wrapText="1"/>
    </xf>
    <xf numFmtId="43" fontId="5" fillId="0" borderId="11" xfId="1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left" vertical="top" wrapText="1"/>
    </xf>
    <xf numFmtId="43" fontId="5" fillId="0" borderId="4" xfId="1" applyFont="1" applyBorder="1" applyAlignment="1">
      <alignment horizontal="left" vertical="top"/>
    </xf>
    <xf numFmtId="1" fontId="5" fillId="0" borderId="12" xfId="0" applyNumberFormat="1" applyFont="1" applyBorder="1" applyAlignment="1">
      <alignment horizontal="left" vertical="top" wrapText="1"/>
    </xf>
    <xf numFmtId="43" fontId="5" fillId="0" borderId="10" xfId="1" applyFont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2" fontId="5" fillId="0" borderId="12" xfId="0" applyNumberFormat="1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left" vertical="top" wrapText="1"/>
    </xf>
    <xf numFmtId="43" fontId="5" fillId="0" borderId="4" xfId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left" vertical="top" wrapText="1"/>
    </xf>
    <xf numFmtId="43" fontId="5" fillId="0" borderId="4" xfId="1" applyFont="1" applyBorder="1" applyAlignment="1">
      <alignment horizontal="left" vertical="top" wrapText="1"/>
    </xf>
    <xf numFmtId="43" fontId="5" fillId="0" borderId="3" xfId="1" applyFont="1" applyBorder="1" applyAlignment="1">
      <alignment horizontal="left" vertical="top"/>
    </xf>
    <xf numFmtId="1" fontId="5" fillId="0" borderId="1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/>
    </xf>
    <xf numFmtId="1" fontId="5" fillId="0" borderId="4" xfId="0" applyNumberFormat="1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horizontal="left" vertical="top" wrapText="1"/>
    </xf>
    <xf numFmtId="43" fontId="5" fillId="0" borderId="5" xfId="1" applyFont="1" applyBorder="1" applyAlignment="1">
      <alignment horizontal="left" vertical="top" wrapText="1"/>
    </xf>
    <xf numFmtId="2" fontId="5" fillId="0" borderId="11" xfId="0" applyNumberFormat="1" applyFont="1" applyBorder="1" applyAlignment="1">
      <alignment horizontal="left" vertical="top" wrapText="1"/>
    </xf>
    <xf numFmtId="43" fontId="5" fillId="0" borderId="3" xfId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0" fontId="5" fillId="0" borderId="5" xfId="0" applyNumberFormat="1" applyFont="1" applyBorder="1" applyAlignment="1">
      <alignment horizontal="left" vertical="top"/>
    </xf>
    <xf numFmtId="49" fontId="5" fillId="0" borderId="5" xfId="0" applyNumberFormat="1" applyFont="1" applyBorder="1" applyAlignment="1">
      <alignment horizontal="left" vertical="top"/>
    </xf>
    <xf numFmtId="43" fontId="5" fillId="0" borderId="5" xfId="1" applyNumberFormat="1" applyFont="1" applyBorder="1" applyAlignment="1">
      <alignment horizontal="left" vertical="center" wrapText="1"/>
    </xf>
    <xf numFmtId="43" fontId="5" fillId="0" borderId="5" xfId="1" applyFont="1" applyBorder="1" applyAlignment="1">
      <alignment horizontal="left" vertical="center" wrapText="1"/>
    </xf>
    <xf numFmtId="43" fontId="5" fillId="0" borderId="3" xfId="1" applyNumberFormat="1" applyFont="1" applyBorder="1" applyAlignment="1">
      <alignment horizontal="left" vertical="center" wrapText="1"/>
    </xf>
    <xf numFmtId="43" fontId="5" fillId="0" borderId="4" xfId="1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43" fontId="3" fillId="0" borderId="4" xfId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/>
    </xf>
    <xf numFmtId="43" fontId="3" fillId="0" borderId="5" xfId="1" applyFont="1" applyBorder="1" applyAlignment="1">
      <alignment horizontal="left" vertical="top"/>
    </xf>
    <xf numFmtId="43" fontId="3" fillId="0" borderId="5" xfId="1" applyFont="1" applyBorder="1" applyAlignment="1">
      <alignment horizontal="left" vertical="top" wrapText="1"/>
    </xf>
    <xf numFmtId="43" fontId="3" fillId="0" borderId="3" xfId="1" applyFont="1" applyBorder="1" applyAlignment="1">
      <alignment horizontal="left" vertical="top"/>
    </xf>
    <xf numFmtId="0" fontId="5" fillId="0" borderId="3" xfId="0" applyNumberFormat="1" applyFont="1" applyBorder="1" applyAlignment="1">
      <alignment horizontal="left" vertical="top"/>
    </xf>
    <xf numFmtId="43" fontId="3" fillId="0" borderId="4" xfId="1" applyFont="1" applyBorder="1" applyAlignment="1">
      <alignment horizontal="left" vertical="top"/>
    </xf>
    <xf numFmtId="1" fontId="3" fillId="0" borderId="5" xfId="0" applyNumberFormat="1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left" vertical="top" wrapText="1"/>
    </xf>
    <xf numFmtId="43" fontId="3" fillId="0" borderId="3" xfId="1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left" vertical="top" wrapText="1"/>
    </xf>
    <xf numFmtId="43" fontId="5" fillId="0" borderId="3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/>
    </xf>
    <xf numFmtId="43" fontId="5" fillId="0" borderId="4" xfId="1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3" fontId="5" fillId="0" borderId="4" xfId="1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  <xf numFmtId="43" fontId="5" fillId="0" borderId="5" xfId="1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3" fontId="5" fillId="0" borderId="5" xfId="1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left"/>
    </xf>
    <xf numFmtId="187" fontId="5" fillId="0" borderId="5" xfId="1" applyNumberFormat="1" applyFont="1" applyBorder="1" applyAlignment="1">
      <alignment horizontal="center" vertical="top"/>
    </xf>
    <xf numFmtId="187" fontId="5" fillId="0" borderId="4" xfId="1" applyNumberFormat="1" applyFont="1" applyBorder="1" applyAlignment="1">
      <alignment horizontal="center" vertical="top"/>
    </xf>
    <xf numFmtId="187" fontId="3" fillId="0" borderId="4" xfId="1" applyNumberFormat="1" applyFont="1" applyBorder="1" applyAlignment="1">
      <alignment horizontal="center" vertical="top"/>
    </xf>
    <xf numFmtId="187" fontId="3" fillId="0" borderId="5" xfId="1" applyNumberFormat="1" applyFont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left" vertical="center" wrapText="1"/>
    </xf>
    <xf numFmtId="43" fontId="5" fillId="0" borderId="3" xfId="1" applyNumberFormat="1" applyFont="1" applyFill="1" applyBorder="1" applyAlignment="1">
      <alignment horizontal="left"/>
    </xf>
    <xf numFmtId="43" fontId="5" fillId="0" borderId="9" xfId="1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/>
    </xf>
    <xf numFmtId="43" fontId="5" fillId="0" borderId="4" xfId="1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/>
    </xf>
    <xf numFmtId="43" fontId="5" fillId="0" borderId="9" xfId="1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3" fontId="5" fillId="0" borderId="11" xfId="1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/>
    </xf>
    <xf numFmtId="49" fontId="5" fillId="0" borderId="14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 vertical="center" wrapText="1"/>
    </xf>
    <xf numFmtId="43" fontId="5" fillId="0" borderId="10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335000" y="152401"/>
          <a:ext cx="828675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abSelected="1" topLeftCell="A210" zoomScale="90" zoomScaleNormal="90" workbookViewId="0">
      <selection sqref="A1:K212"/>
    </sheetView>
  </sheetViews>
  <sheetFormatPr defaultRowHeight="21" x14ac:dyDescent="0.35"/>
  <cols>
    <col min="1" max="1" width="5.875" style="3" bestFit="1" customWidth="1"/>
    <col min="2" max="2" width="43.75" style="2" customWidth="1"/>
    <col min="3" max="3" width="13.75" style="2" customWidth="1"/>
    <col min="4" max="4" width="12.125" style="2" customWidth="1"/>
    <col min="5" max="5" width="12.25" style="2" bestFit="1" customWidth="1"/>
    <col min="6" max="6" width="18.75" style="2" customWidth="1"/>
    <col min="7" max="7" width="13.375" style="2" customWidth="1"/>
    <col min="8" max="8" width="17.875" style="2" customWidth="1"/>
    <col min="9" max="9" width="12.375" style="2" customWidth="1"/>
    <col min="10" max="10" width="19.75" style="2" customWidth="1"/>
    <col min="11" max="11" width="77.75" style="16" bestFit="1" customWidth="1"/>
    <col min="12" max="16384" width="9" style="2"/>
  </cols>
  <sheetData>
    <row r="1" spans="1:13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  <c r="M1" s="1"/>
    </row>
    <row r="2" spans="1:13" x14ac:dyDescent="0.35">
      <c r="A2" s="46" t="s">
        <v>370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1:13" x14ac:dyDescent="0.3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3"/>
      <c r="M3" s="3"/>
    </row>
    <row r="4" spans="1:13" x14ac:dyDescent="0.35">
      <c r="A4" s="48" t="s">
        <v>2</v>
      </c>
      <c r="B4" s="48" t="s">
        <v>3</v>
      </c>
      <c r="C4" s="49" t="s">
        <v>4</v>
      </c>
      <c r="D4" s="50" t="s">
        <v>5</v>
      </c>
      <c r="E4" s="48" t="s">
        <v>6</v>
      </c>
      <c r="F4" s="50" t="s">
        <v>7</v>
      </c>
      <c r="G4" s="50"/>
      <c r="H4" s="50" t="s">
        <v>8</v>
      </c>
      <c r="I4" s="50"/>
      <c r="J4" s="48" t="s">
        <v>9</v>
      </c>
      <c r="K4" s="4" t="s">
        <v>10</v>
      </c>
    </row>
    <row r="5" spans="1:13" x14ac:dyDescent="0.35">
      <c r="A5" s="48"/>
      <c r="B5" s="48"/>
      <c r="C5" s="49"/>
      <c r="D5" s="50"/>
      <c r="E5" s="48"/>
      <c r="F5" s="50"/>
      <c r="G5" s="50"/>
      <c r="H5" s="50"/>
      <c r="I5" s="50"/>
      <c r="J5" s="48"/>
      <c r="K5" s="4" t="s">
        <v>11</v>
      </c>
    </row>
    <row r="6" spans="1:13" s="8" customFormat="1" ht="42" x14ac:dyDescent="0.2">
      <c r="A6" s="5">
        <v>1</v>
      </c>
      <c r="B6" s="18" t="s">
        <v>12</v>
      </c>
      <c r="C6" s="104">
        <v>2773</v>
      </c>
      <c r="D6" s="104">
        <f>C6</f>
        <v>2773</v>
      </c>
      <c r="E6" s="11" t="s">
        <v>13</v>
      </c>
      <c r="F6" s="7" t="s">
        <v>14</v>
      </c>
      <c r="G6" s="104">
        <f t="shared" ref="G6:G7" si="0">C6</f>
        <v>2773</v>
      </c>
      <c r="H6" s="7" t="str">
        <f t="shared" ref="H6:I7" si="1">F6</f>
        <v>ร้านคมศิลป์วัสดุก่อสร้าง</v>
      </c>
      <c r="I6" s="104">
        <f t="shared" si="1"/>
        <v>2773</v>
      </c>
      <c r="J6" s="11" t="s">
        <v>15</v>
      </c>
      <c r="K6" s="105" t="s">
        <v>16</v>
      </c>
    </row>
    <row r="7" spans="1:13" s="8" customFormat="1" ht="42" x14ac:dyDescent="0.2">
      <c r="A7" s="24">
        <f t="shared" ref="A7:A20" si="2">A6+1</f>
        <v>2</v>
      </c>
      <c r="B7" s="6" t="s">
        <v>17</v>
      </c>
      <c r="C7" s="104">
        <v>800</v>
      </c>
      <c r="D7" s="104">
        <f t="shared" ref="D7:D38" si="3">C7</f>
        <v>800</v>
      </c>
      <c r="E7" s="11" t="s">
        <v>13</v>
      </c>
      <c r="F7" s="6" t="s">
        <v>18</v>
      </c>
      <c r="G7" s="104">
        <f t="shared" si="0"/>
        <v>800</v>
      </c>
      <c r="H7" s="7" t="str">
        <f t="shared" si="1"/>
        <v>นายปรวัฒน์ เมฆาเทิดทรัพย์</v>
      </c>
      <c r="I7" s="104">
        <f t="shared" si="1"/>
        <v>800</v>
      </c>
      <c r="J7" s="11" t="s">
        <v>15</v>
      </c>
      <c r="K7" s="105" t="s">
        <v>19</v>
      </c>
    </row>
    <row r="8" spans="1:13" s="8" customFormat="1" ht="42" x14ac:dyDescent="0.2">
      <c r="A8" s="24">
        <f t="shared" si="2"/>
        <v>3</v>
      </c>
      <c r="B8" s="6" t="s">
        <v>20</v>
      </c>
      <c r="C8" s="104">
        <v>40232</v>
      </c>
      <c r="D8" s="104">
        <f t="shared" si="3"/>
        <v>40232</v>
      </c>
      <c r="E8" s="11" t="s">
        <v>13</v>
      </c>
      <c r="F8" s="7" t="s">
        <v>21</v>
      </c>
      <c r="G8" s="104">
        <f>C8</f>
        <v>40232</v>
      </c>
      <c r="H8" s="7" t="str">
        <f>F8</f>
        <v>หสจ.เค พี วอเตอร์เวิร์ค</v>
      </c>
      <c r="I8" s="104">
        <f>G8</f>
        <v>40232</v>
      </c>
      <c r="J8" s="11" t="s">
        <v>15</v>
      </c>
      <c r="K8" s="105" t="s">
        <v>22</v>
      </c>
    </row>
    <row r="9" spans="1:13" s="8" customFormat="1" ht="42" x14ac:dyDescent="0.2">
      <c r="A9" s="24">
        <f t="shared" si="2"/>
        <v>4</v>
      </c>
      <c r="B9" s="6" t="s">
        <v>23</v>
      </c>
      <c r="C9" s="104">
        <v>700</v>
      </c>
      <c r="D9" s="104">
        <f t="shared" si="3"/>
        <v>700</v>
      </c>
      <c r="E9" s="11" t="s">
        <v>13</v>
      </c>
      <c r="F9" s="7" t="s">
        <v>24</v>
      </c>
      <c r="G9" s="104">
        <f t="shared" ref="G9:G12" si="4">C9</f>
        <v>700</v>
      </c>
      <c r="H9" s="7" t="str">
        <f t="shared" ref="H9:I38" si="5">F9</f>
        <v>ร้านนิตยา ขายจักสานทางรถไฟ</v>
      </c>
      <c r="I9" s="104">
        <f t="shared" si="5"/>
        <v>700</v>
      </c>
      <c r="J9" s="11" t="s">
        <v>15</v>
      </c>
      <c r="K9" s="105" t="s">
        <v>25</v>
      </c>
    </row>
    <row r="10" spans="1:13" s="8" customFormat="1" ht="42" x14ac:dyDescent="0.2">
      <c r="A10" s="24">
        <f t="shared" si="2"/>
        <v>5</v>
      </c>
      <c r="B10" s="6" t="s">
        <v>26</v>
      </c>
      <c r="C10" s="104">
        <v>3000</v>
      </c>
      <c r="D10" s="104">
        <f t="shared" si="3"/>
        <v>3000</v>
      </c>
      <c r="E10" s="11" t="s">
        <v>13</v>
      </c>
      <c r="F10" s="7" t="s">
        <v>27</v>
      </c>
      <c r="G10" s="104">
        <f t="shared" si="4"/>
        <v>3000</v>
      </c>
      <c r="H10" s="7" t="str">
        <f t="shared" si="5"/>
        <v>นายศรายุทธ เมืองเปี้ย</v>
      </c>
      <c r="I10" s="104">
        <f t="shared" si="5"/>
        <v>3000</v>
      </c>
      <c r="J10" s="11" t="s">
        <v>15</v>
      </c>
      <c r="K10" s="105" t="s">
        <v>28</v>
      </c>
    </row>
    <row r="11" spans="1:13" s="8" customFormat="1" ht="63" customHeight="1" x14ac:dyDescent="0.2">
      <c r="A11" s="44">
        <f t="shared" si="2"/>
        <v>6</v>
      </c>
      <c r="B11" s="91" t="s">
        <v>29</v>
      </c>
      <c r="C11" s="104">
        <v>3000</v>
      </c>
      <c r="D11" s="104">
        <f t="shared" si="3"/>
        <v>3000</v>
      </c>
      <c r="E11" s="11" t="s">
        <v>13</v>
      </c>
      <c r="F11" s="7" t="s">
        <v>30</v>
      </c>
      <c r="G11" s="104">
        <f t="shared" si="4"/>
        <v>3000</v>
      </c>
      <c r="H11" s="7" t="str">
        <f t="shared" si="5"/>
        <v>โรงงานอิฐอรุณรัตน์ ลำปางหลวง</v>
      </c>
      <c r="I11" s="104">
        <f t="shared" si="5"/>
        <v>3000</v>
      </c>
      <c r="J11" s="11" t="s">
        <v>15</v>
      </c>
      <c r="K11" s="105" t="s">
        <v>31</v>
      </c>
    </row>
    <row r="12" spans="1:13" s="8" customFormat="1" ht="63" x14ac:dyDescent="0.2">
      <c r="A12" s="51"/>
      <c r="B12" s="92"/>
      <c r="C12" s="104">
        <v>1250</v>
      </c>
      <c r="D12" s="104">
        <f t="shared" si="3"/>
        <v>1250</v>
      </c>
      <c r="E12" s="11" t="s">
        <v>13</v>
      </c>
      <c r="F12" s="7" t="s">
        <v>14</v>
      </c>
      <c r="G12" s="104">
        <f t="shared" si="4"/>
        <v>1250</v>
      </c>
      <c r="H12" s="7" t="str">
        <f t="shared" si="5"/>
        <v>ร้านคมศิลป์วัสดุก่อสร้าง</v>
      </c>
      <c r="I12" s="104">
        <f t="shared" si="5"/>
        <v>1250</v>
      </c>
      <c r="J12" s="11" t="s">
        <v>15</v>
      </c>
      <c r="K12" s="105" t="s">
        <v>32</v>
      </c>
    </row>
    <row r="13" spans="1:13" s="8" customFormat="1" ht="42" x14ac:dyDescent="0.2">
      <c r="A13" s="45"/>
      <c r="B13" s="93"/>
      <c r="C13" s="9">
        <v>6800</v>
      </c>
      <c r="D13" s="104">
        <f>C13</f>
        <v>6800</v>
      </c>
      <c r="E13" s="11" t="s">
        <v>13</v>
      </c>
      <c r="F13" s="7" t="s">
        <v>33</v>
      </c>
      <c r="G13" s="9">
        <f>C13</f>
        <v>6800</v>
      </c>
      <c r="H13" s="7" t="str">
        <f t="shared" si="5"/>
        <v>นายศรีทูล ใจปินตา</v>
      </c>
      <c r="I13" s="104">
        <f t="shared" si="5"/>
        <v>6800</v>
      </c>
      <c r="J13" s="11" t="s">
        <v>15</v>
      </c>
      <c r="K13" s="105" t="s">
        <v>34</v>
      </c>
    </row>
    <row r="14" spans="1:13" s="8" customFormat="1" ht="42" x14ac:dyDescent="0.2">
      <c r="A14" s="24">
        <v>7</v>
      </c>
      <c r="B14" s="6" t="s">
        <v>35</v>
      </c>
      <c r="C14" s="9">
        <v>4900</v>
      </c>
      <c r="D14" s="104">
        <f t="shared" si="3"/>
        <v>4900</v>
      </c>
      <c r="E14" s="11" t="s">
        <v>13</v>
      </c>
      <c r="F14" s="7" t="s">
        <v>36</v>
      </c>
      <c r="G14" s="9">
        <f t="shared" ref="G14:G38" si="6">C14</f>
        <v>4900</v>
      </c>
      <c r="H14" s="7" t="str">
        <f t="shared" si="5"/>
        <v>ร้านเฟรนด์ คอม แอนด์ สกรีน</v>
      </c>
      <c r="I14" s="104">
        <f t="shared" si="5"/>
        <v>4900</v>
      </c>
      <c r="J14" s="11" t="s">
        <v>15</v>
      </c>
      <c r="K14" s="105" t="s">
        <v>37</v>
      </c>
    </row>
    <row r="15" spans="1:13" s="8" customFormat="1" ht="42" x14ac:dyDescent="0.2">
      <c r="A15" s="24">
        <f t="shared" si="2"/>
        <v>8</v>
      </c>
      <c r="B15" s="6" t="s">
        <v>38</v>
      </c>
      <c r="C15" s="9">
        <v>2900</v>
      </c>
      <c r="D15" s="104">
        <f t="shared" si="3"/>
        <v>2900</v>
      </c>
      <c r="E15" s="11" t="s">
        <v>13</v>
      </c>
      <c r="F15" s="7" t="s">
        <v>39</v>
      </c>
      <c r="G15" s="9">
        <f t="shared" si="6"/>
        <v>2900</v>
      </c>
      <c r="H15" s="7" t="str">
        <f t="shared" si="5"/>
        <v>หจก.กันตินันท์ เน็ทเวิร์ค</v>
      </c>
      <c r="I15" s="104">
        <f t="shared" si="5"/>
        <v>2900</v>
      </c>
      <c r="J15" s="11" t="s">
        <v>15</v>
      </c>
      <c r="K15" s="105" t="s">
        <v>40</v>
      </c>
    </row>
    <row r="16" spans="1:13" s="8" customFormat="1" ht="42" x14ac:dyDescent="0.2">
      <c r="A16" s="24">
        <f t="shared" si="2"/>
        <v>9</v>
      </c>
      <c r="B16" s="10" t="s">
        <v>41</v>
      </c>
      <c r="C16" s="9">
        <v>9370</v>
      </c>
      <c r="D16" s="104">
        <f t="shared" si="3"/>
        <v>9370</v>
      </c>
      <c r="E16" s="11" t="s">
        <v>13</v>
      </c>
      <c r="F16" s="10" t="s">
        <v>42</v>
      </c>
      <c r="G16" s="9">
        <f t="shared" si="6"/>
        <v>9370</v>
      </c>
      <c r="H16" s="7" t="str">
        <f t="shared" si="5"/>
        <v>ร้าน เอส เค พานิช (สำนักงานใหญ่)</v>
      </c>
      <c r="I16" s="104">
        <f t="shared" si="5"/>
        <v>9370</v>
      </c>
      <c r="J16" s="11" t="s">
        <v>15</v>
      </c>
      <c r="K16" s="105" t="s">
        <v>43</v>
      </c>
    </row>
    <row r="17" spans="1:11" s="8" customFormat="1" ht="42" x14ac:dyDescent="0.2">
      <c r="A17" s="5">
        <f t="shared" si="2"/>
        <v>10</v>
      </c>
      <c r="B17" s="34" t="s">
        <v>44</v>
      </c>
      <c r="C17" s="9">
        <v>8185</v>
      </c>
      <c r="D17" s="104">
        <f t="shared" si="3"/>
        <v>8185</v>
      </c>
      <c r="E17" s="11" t="s">
        <v>13</v>
      </c>
      <c r="F17" s="6" t="s">
        <v>45</v>
      </c>
      <c r="G17" s="9">
        <f t="shared" si="6"/>
        <v>8185</v>
      </c>
      <c r="H17" s="7" t="str">
        <f t="shared" si="5"/>
        <v>หสม.สามสิตรอุตสาหกรรม</v>
      </c>
      <c r="I17" s="104">
        <f t="shared" si="5"/>
        <v>8185</v>
      </c>
      <c r="J17" s="11" t="s">
        <v>15</v>
      </c>
      <c r="K17" s="106" t="s">
        <v>46</v>
      </c>
    </row>
    <row r="18" spans="1:11" s="8" customFormat="1" ht="42" x14ac:dyDescent="0.2">
      <c r="A18" s="5">
        <f t="shared" si="2"/>
        <v>11</v>
      </c>
      <c r="B18" s="10" t="s">
        <v>47</v>
      </c>
      <c r="C18" s="9">
        <v>1525</v>
      </c>
      <c r="D18" s="104">
        <f t="shared" si="3"/>
        <v>1525</v>
      </c>
      <c r="E18" s="11" t="s">
        <v>13</v>
      </c>
      <c r="F18" s="6" t="s">
        <v>14</v>
      </c>
      <c r="G18" s="9">
        <f t="shared" si="6"/>
        <v>1525</v>
      </c>
      <c r="H18" s="7" t="str">
        <f t="shared" si="5"/>
        <v>ร้านคมศิลป์วัสดุก่อสร้าง</v>
      </c>
      <c r="I18" s="104">
        <f t="shared" si="5"/>
        <v>1525</v>
      </c>
      <c r="J18" s="11" t="s">
        <v>15</v>
      </c>
      <c r="K18" s="106" t="s">
        <v>48</v>
      </c>
    </row>
    <row r="19" spans="1:11" s="8" customFormat="1" ht="63" x14ac:dyDescent="0.2">
      <c r="A19" s="5">
        <f t="shared" si="2"/>
        <v>12</v>
      </c>
      <c r="B19" s="10" t="s">
        <v>49</v>
      </c>
      <c r="C19" s="9">
        <v>2400</v>
      </c>
      <c r="D19" s="104">
        <f t="shared" si="3"/>
        <v>2400</v>
      </c>
      <c r="E19" s="11" t="s">
        <v>13</v>
      </c>
      <c r="F19" s="12" t="s">
        <v>50</v>
      </c>
      <c r="G19" s="9">
        <f t="shared" si="6"/>
        <v>2400</v>
      </c>
      <c r="H19" s="7" t="str">
        <f t="shared" si="5"/>
        <v>หสจ. ท็อป พี ซี คอมพิวเตอร์ (สำนักงานใหญ่)</v>
      </c>
      <c r="I19" s="104">
        <f t="shared" si="5"/>
        <v>2400</v>
      </c>
      <c r="J19" s="11" t="s">
        <v>15</v>
      </c>
      <c r="K19" s="106" t="s">
        <v>51</v>
      </c>
    </row>
    <row r="20" spans="1:11" s="8" customFormat="1" ht="63" x14ac:dyDescent="0.2">
      <c r="A20" s="5">
        <f t="shared" si="2"/>
        <v>13</v>
      </c>
      <c r="B20" s="10" t="s">
        <v>52</v>
      </c>
      <c r="C20" s="9">
        <v>3255</v>
      </c>
      <c r="D20" s="104">
        <f t="shared" si="3"/>
        <v>3255</v>
      </c>
      <c r="E20" s="11" t="s">
        <v>13</v>
      </c>
      <c r="F20" s="13" t="s">
        <v>53</v>
      </c>
      <c r="G20" s="9">
        <f t="shared" si="6"/>
        <v>3255</v>
      </c>
      <c r="H20" s="7" t="str">
        <f t="shared" si="5"/>
        <v>บ. ซีอาร์ซี ไทวัสดุ จำกัด (สาขาลำปาง)</v>
      </c>
      <c r="I20" s="104">
        <f t="shared" si="5"/>
        <v>3255</v>
      </c>
      <c r="J20" s="11" t="s">
        <v>15</v>
      </c>
      <c r="K20" s="106" t="s">
        <v>54</v>
      </c>
    </row>
    <row r="21" spans="1:11" s="8" customFormat="1" ht="42" x14ac:dyDescent="0.2">
      <c r="A21" s="5">
        <f>A20+1</f>
        <v>14</v>
      </c>
      <c r="B21" s="10" t="s">
        <v>55</v>
      </c>
      <c r="C21" s="9">
        <v>1200</v>
      </c>
      <c r="D21" s="104">
        <f t="shared" si="3"/>
        <v>1200</v>
      </c>
      <c r="E21" s="11" t="s">
        <v>13</v>
      </c>
      <c r="F21" s="10" t="s">
        <v>24</v>
      </c>
      <c r="G21" s="9">
        <f t="shared" si="6"/>
        <v>1200</v>
      </c>
      <c r="H21" s="7" t="str">
        <f t="shared" si="5"/>
        <v>ร้านนิตยา ขายจักสานทางรถไฟ</v>
      </c>
      <c r="I21" s="104">
        <f t="shared" si="5"/>
        <v>1200</v>
      </c>
      <c r="J21" s="11" t="s">
        <v>15</v>
      </c>
      <c r="K21" s="106" t="s">
        <v>56</v>
      </c>
    </row>
    <row r="22" spans="1:11" s="8" customFormat="1" ht="63" x14ac:dyDescent="0.2">
      <c r="A22" s="5">
        <f t="shared" ref="A22:A35" si="7">A21+1</f>
        <v>15</v>
      </c>
      <c r="B22" s="10" t="s">
        <v>57</v>
      </c>
      <c r="C22" s="9">
        <v>4000</v>
      </c>
      <c r="D22" s="104">
        <f t="shared" si="3"/>
        <v>4000</v>
      </c>
      <c r="E22" s="11" t="s">
        <v>13</v>
      </c>
      <c r="F22" s="10" t="s">
        <v>58</v>
      </c>
      <c r="G22" s="9">
        <f t="shared" si="6"/>
        <v>4000</v>
      </c>
      <c r="H22" s="7" t="str">
        <f t="shared" si="5"/>
        <v>หสจ. พีเอสไฮแคร์เซอร์วิส (สำนักงานใหญ่)</v>
      </c>
      <c r="I22" s="104">
        <f t="shared" si="5"/>
        <v>4000</v>
      </c>
      <c r="J22" s="11" t="s">
        <v>15</v>
      </c>
      <c r="K22" s="106" t="s">
        <v>59</v>
      </c>
    </row>
    <row r="23" spans="1:11" s="8" customFormat="1" ht="42" x14ac:dyDescent="0.2">
      <c r="A23" s="44">
        <f t="shared" si="7"/>
        <v>16</v>
      </c>
      <c r="B23" s="35" t="s">
        <v>60</v>
      </c>
      <c r="C23" s="9">
        <v>6000</v>
      </c>
      <c r="D23" s="104">
        <f t="shared" si="3"/>
        <v>6000</v>
      </c>
      <c r="E23" s="11" t="s">
        <v>13</v>
      </c>
      <c r="F23" s="6" t="s">
        <v>30</v>
      </c>
      <c r="G23" s="9">
        <f t="shared" si="6"/>
        <v>6000</v>
      </c>
      <c r="H23" s="7" t="str">
        <f t="shared" si="5"/>
        <v>โรงงานอิฐอรุณรัตน์ ลำปางหลวง</v>
      </c>
      <c r="I23" s="104">
        <f t="shared" si="5"/>
        <v>6000</v>
      </c>
      <c r="J23" s="11" t="s">
        <v>15</v>
      </c>
      <c r="K23" s="106" t="s">
        <v>61</v>
      </c>
    </row>
    <row r="24" spans="1:11" s="8" customFormat="1" ht="63" x14ac:dyDescent="0.2">
      <c r="A24" s="45"/>
      <c r="B24" s="36"/>
      <c r="C24" s="9">
        <v>3355</v>
      </c>
      <c r="D24" s="104">
        <f t="shared" si="3"/>
        <v>3355</v>
      </c>
      <c r="E24" s="11" t="s">
        <v>13</v>
      </c>
      <c r="F24" s="14" t="s">
        <v>14</v>
      </c>
      <c r="G24" s="9">
        <f>C24</f>
        <v>3355</v>
      </c>
      <c r="H24" s="7" t="str">
        <f>F24</f>
        <v>ร้านคมศิลป์วัสดุก่อสร้าง</v>
      </c>
      <c r="I24" s="104">
        <f>G24</f>
        <v>3355</v>
      </c>
      <c r="J24" s="11" t="s">
        <v>15</v>
      </c>
      <c r="K24" s="106" t="s">
        <v>62</v>
      </c>
    </row>
    <row r="25" spans="1:11" s="8" customFormat="1" ht="42" x14ac:dyDescent="0.2">
      <c r="A25" s="44">
        <v>17</v>
      </c>
      <c r="B25" s="91" t="s">
        <v>63</v>
      </c>
      <c r="C25" s="107">
        <v>230</v>
      </c>
      <c r="D25" s="104">
        <f t="shared" si="3"/>
        <v>230</v>
      </c>
      <c r="E25" s="11" t="s">
        <v>13</v>
      </c>
      <c r="F25" s="7" t="s">
        <v>24</v>
      </c>
      <c r="G25" s="9">
        <f t="shared" ref="G25:G27" si="8">C25</f>
        <v>230</v>
      </c>
      <c r="H25" s="7" t="str">
        <f t="shared" ref="H25:I27" si="9">F25</f>
        <v>ร้านนิตยา ขายจักสานทางรถไฟ</v>
      </c>
      <c r="I25" s="104">
        <f t="shared" si="9"/>
        <v>230</v>
      </c>
      <c r="J25" s="11" t="s">
        <v>15</v>
      </c>
      <c r="K25" s="27" t="s">
        <v>64</v>
      </c>
    </row>
    <row r="26" spans="1:11" s="8" customFormat="1" ht="63" x14ac:dyDescent="0.2">
      <c r="A26" s="45"/>
      <c r="B26" s="93"/>
      <c r="C26" s="107">
        <v>8742</v>
      </c>
      <c r="D26" s="104">
        <f t="shared" si="3"/>
        <v>8742</v>
      </c>
      <c r="E26" s="11" t="s">
        <v>13</v>
      </c>
      <c r="F26" s="7" t="s">
        <v>53</v>
      </c>
      <c r="G26" s="9">
        <f t="shared" si="8"/>
        <v>8742</v>
      </c>
      <c r="H26" s="7" t="str">
        <f t="shared" si="9"/>
        <v>บ. ซีอาร์ซี ไทวัสดุ จำกัด (สาขาลำปาง)</v>
      </c>
      <c r="I26" s="104">
        <f t="shared" si="9"/>
        <v>8742</v>
      </c>
      <c r="J26" s="11" t="s">
        <v>15</v>
      </c>
      <c r="K26" s="27" t="s">
        <v>65</v>
      </c>
    </row>
    <row r="27" spans="1:11" s="8" customFormat="1" ht="42" x14ac:dyDescent="0.2">
      <c r="A27" s="5">
        <v>18</v>
      </c>
      <c r="B27" s="6" t="s">
        <v>66</v>
      </c>
      <c r="C27" s="107">
        <v>6327</v>
      </c>
      <c r="D27" s="104">
        <f t="shared" si="3"/>
        <v>6327</v>
      </c>
      <c r="E27" s="11" t="s">
        <v>13</v>
      </c>
      <c r="F27" s="7" t="s">
        <v>67</v>
      </c>
      <c r="G27" s="9">
        <f t="shared" si="8"/>
        <v>6327</v>
      </c>
      <c r="H27" s="7" t="str">
        <f t="shared" si="9"/>
        <v>บ. ออฟฟิศเมท (ไทย) จำกัด สาขา Lumpang</v>
      </c>
      <c r="I27" s="104">
        <f t="shared" si="9"/>
        <v>6327</v>
      </c>
      <c r="J27" s="11" t="s">
        <v>15</v>
      </c>
      <c r="K27" s="27" t="s">
        <v>68</v>
      </c>
    </row>
    <row r="28" spans="1:11" s="8" customFormat="1" ht="105" x14ac:dyDescent="0.2">
      <c r="A28" s="5">
        <f t="shared" si="7"/>
        <v>19</v>
      </c>
      <c r="B28" s="17" t="s">
        <v>69</v>
      </c>
      <c r="C28" s="108">
        <v>2550</v>
      </c>
      <c r="D28" s="104">
        <f t="shared" si="3"/>
        <v>2550</v>
      </c>
      <c r="E28" s="11" t="s">
        <v>13</v>
      </c>
      <c r="F28" s="7" t="s">
        <v>81</v>
      </c>
      <c r="G28" s="9">
        <f t="shared" ref="G28" si="10">C28</f>
        <v>2550</v>
      </c>
      <c r="H28" s="7" t="str">
        <f t="shared" ref="H28:I28" si="11">F28</f>
        <v>บ.ช.เภสัช จำกัด (สำนักงานใหญ่</v>
      </c>
      <c r="I28" s="104">
        <f t="shared" si="11"/>
        <v>2550</v>
      </c>
      <c r="J28" s="6" t="s">
        <v>92</v>
      </c>
      <c r="K28" s="13" t="s">
        <v>93</v>
      </c>
    </row>
    <row r="29" spans="1:11" s="8" customFormat="1" ht="63" x14ac:dyDescent="0.2">
      <c r="A29" s="5">
        <f t="shared" si="7"/>
        <v>20</v>
      </c>
      <c r="B29" s="17" t="s">
        <v>70</v>
      </c>
      <c r="C29" s="108">
        <v>16500</v>
      </c>
      <c r="D29" s="104">
        <f t="shared" si="3"/>
        <v>16500</v>
      </c>
      <c r="E29" s="11" t="s">
        <v>13</v>
      </c>
      <c r="F29" s="19" t="s">
        <v>82</v>
      </c>
      <c r="G29" s="9">
        <f t="shared" si="6"/>
        <v>16500</v>
      </c>
      <c r="H29" s="7" t="str">
        <f t="shared" si="5"/>
        <v>นางบัวเขียว เปี้ยสาย</v>
      </c>
      <c r="I29" s="104">
        <f t="shared" si="5"/>
        <v>16500</v>
      </c>
      <c r="J29" s="10" t="s">
        <v>94</v>
      </c>
      <c r="K29" s="109" t="s">
        <v>95</v>
      </c>
    </row>
    <row r="30" spans="1:11" s="8" customFormat="1" ht="84" x14ac:dyDescent="0.2">
      <c r="A30" s="5">
        <f t="shared" si="7"/>
        <v>21</v>
      </c>
      <c r="B30" s="17" t="s">
        <v>71</v>
      </c>
      <c r="C30" s="108">
        <v>40900</v>
      </c>
      <c r="D30" s="104">
        <f t="shared" si="3"/>
        <v>40900</v>
      </c>
      <c r="E30" s="11" t="s">
        <v>13</v>
      </c>
      <c r="F30" s="14" t="s">
        <v>83</v>
      </c>
      <c r="G30" s="9">
        <f t="shared" si="6"/>
        <v>40900</v>
      </c>
      <c r="H30" s="7" t="str">
        <f t="shared" si="5"/>
        <v>บ.เยเนอรัล ฮอสปิตัล โปรดัคส์ จำกัด (มหาชน)</v>
      </c>
      <c r="I30" s="104">
        <f t="shared" si="5"/>
        <v>40900</v>
      </c>
      <c r="J30" s="6" t="s">
        <v>96</v>
      </c>
      <c r="K30" s="109" t="s">
        <v>97</v>
      </c>
    </row>
    <row r="31" spans="1:11" s="8" customFormat="1" ht="84" x14ac:dyDescent="0.2">
      <c r="A31" s="5">
        <f t="shared" si="7"/>
        <v>22</v>
      </c>
      <c r="B31" s="18" t="s">
        <v>72</v>
      </c>
      <c r="C31" s="9">
        <v>600</v>
      </c>
      <c r="D31" s="104">
        <f t="shared" si="3"/>
        <v>600</v>
      </c>
      <c r="E31" s="11" t="s">
        <v>13</v>
      </c>
      <c r="F31" s="15" t="s">
        <v>84</v>
      </c>
      <c r="G31" s="9">
        <f t="shared" si="6"/>
        <v>600</v>
      </c>
      <c r="H31" s="7" t="str">
        <f t="shared" si="5"/>
        <v>ร้าน สออนโฟม</v>
      </c>
      <c r="I31" s="104">
        <f t="shared" si="5"/>
        <v>600</v>
      </c>
      <c r="J31" s="6" t="s">
        <v>98</v>
      </c>
      <c r="K31" s="13" t="s">
        <v>99</v>
      </c>
    </row>
    <row r="32" spans="1:11" s="8" customFormat="1" ht="84" x14ac:dyDescent="0.2">
      <c r="A32" s="5">
        <f t="shared" si="7"/>
        <v>23</v>
      </c>
      <c r="B32" s="17" t="s">
        <v>73</v>
      </c>
      <c r="C32" s="108">
        <v>8820</v>
      </c>
      <c r="D32" s="104">
        <f t="shared" si="3"/>
        <v>8820</v>
      </c>
      <c r="E32" s="11" t="s">
        <v>13</v>
      </c>
      <c r="F32" s="14" t="s">
        <v>83</v>
      </c>
      <c r="G32" s="9">
        <f t="shared" si="6"/>
        <v>8820</v>
      </c>
      <c r="H32" s="7" t="str">
        <f t="shared" si="5"/>
        <v>บ.เยเนอรัล ฮอสปิตัล โปรดัคส์ จำกัด (มหาชน)</v>
      </c>
      <c r="I32" s="104">
        <f t="shared" si="5"/>
        <v>8820</v>
      </c>
      <c r="J32" s="6" t="s">
        <v>96</v>
      </c>
      <c r="K32" s="13" t="s">
        <v>100</v>
      </c>
    </row>
    <row r="33" spans="1:11" s="8" customFormat="1" ht="84" x14ac:dyDescent="0.2">
      <c r="A33" s="5">
        <f t="shared" si="7"/>
        <v>24</v>
      </c>
      <c r="B33" s="18" t="s">
        <v>74</v>
      </c>
      <c r="C33" s="9">
        <v>13375</v>
      </c>
      <c r="D33" s="104">
        <f t="shared" si="3"/>
        <v>13375</v>
      </c>
      <c r="E33" s="11" t="s">
        <v>13</v>
      </c>
      <c r="F33" s="20" t="s">
        <v>85</v>
      </c>
      <c r="G33" s="9">
        <f t="shared" si="6"/>
        <v>13375</v>
      </c>
      <c r="H33" s="7" t="str">
        <f t="shared" si="5"/>
        <v>บ.โอเร็กซ์ เทรดดิ้ง จำกัด (สำนักงานใหญ่)</v>
      </c>
      <c r="I33" s="104">
        <f t="shared" si="5"/>
        <v>13375</v>
      </c>
      <c r="J33" s="6" t="s">
        <v>101</v>
      </c>
      <c r="K33" s="109" t="s">
        <v>102</v>
      </c>
    </row>
    <row r="34" spans="1:11" s="8" customFormat="1" ht="105" x14ac:dyDescent="0.2">
      <c r="A34" s="5">
        <f t="shared" si="7"/>
        <v>25</v>
      </c>
      <c r="B34" s="17" t="s">
        <v>69</v>
      </c>
      <c r="C34" s="108">
        <v>2500</v>
      </c>
      <c r="D34" s="104">
        <f t="shared" si="3"/>
        <v>2500</v>
      </c>
      <c r="E34" s="11" t="s">
        <v>13</v>
      </c>
      <c r="F34" s="7" t="s">
        <v>86</v>
      </c>
      <c r="G34" s="9">
        <f t="shared" si="6"/>
        <v>2500</v>
      </c>
      <c r="H34" s="7" t="str">
        <f t="shared" si="5"/>
        <v>บ.ช.เภสัช จำกัด (สำนักงานใหญ่)</v>
      </c>
      <c r="I34" s="104">
        <f t="shared" si="5"/>
        <v>2500</v>
      </c>
      <c r="J34" s="6" t="s">
        <v>92</v>
      </c>
      <c r="K34" s="13" t="s">
        <v>103</v>
      </c>
    </row>
    <row r="35" spans="1:11" s="8" customFormat="1" ht="84" x14ac:dyDescent="0.2">
      <c r="A35" s="5">
        <f t="shared" si="7"/>
        <v>26</v>
      </c>
      <c r="B35" s="6" t="s">
        <v>75</v>
      </c>
      <c r="C35" s="107">
        <v>14750</v>
      </c>
      <c r="D35" s="104">
        <f t="shared" si="3"/>
        <v>14750</v>
      </c>
      <c r="E35" s="11" t="s">
        <v>13</v>
      </c>
      <c r="F35" s="21" t="s">
        <v>87</v>
      </c>
      <c r="G35" s="9">
        <f t="shared" si="6"/>
        <v>14750</v>
      </c>
      <c r="H35" s="7" t="str">
        <f t="shared" si="5"/>
        <v>Sweet Winter</v>
      </c>
      <c r="I35" s="104">
        <f t="shared" si="5"/>
        <v>14750</v>
      </c>
      <c r="J35" s="6" t="s">
        <v>96</v>
      </c>
      <c r="K35" s="13" t="s">
        <v>104</v>
      </c>
    </row>
    <row r="36" spans="1:11" s="8" customFormat="1" ht="84" x14ac:dyDescent="0.2">
      <c r="A36" s="32">
        <f>A35+1</f>
        <v>27</v>
      </c>
      <c r="B36" s="6" t="s">
        <v>76</v>
      </c>
      <c r="C36" s="107">
        <v>3400</v>
      </c>
      <c r="D36" s="104">
        <f t="shared" si="3"/>
        <v>3400</v>
      </c>
      <c r="E36" s="11" t="s">
        <v>13</v>
      </c>
      <c r="F36" s="6" t="s">
        <v>88</v>
      </c>
      <c r="G36" s="9">
        <f t="shared" si="6"/>
        <v>3400</v>
      </c>
      <c r="H36" s="7" t="str">
        <f t="shared" si="5"/>
        <v>หจก.พี เอส ออโต้ ไทร์</v>
      </c>
      <c r="I36" s="104">
        <f t="shared" si="5"/>
        <v>3400</v>
      </c>
      <c r="J36" s="6" t="s">
        <v>105</v>
      </c>
      <c r="K36" s="13" t="s">
        <v>106</v>
      </c>
    </row>
    <row r="37" spans="1:11" s="8" customFormat="1" ht="105" x14ac:dyDescent="0.2">
      <c r="A37" s="32">
        <f>A36+1</f>
        <v>28</v>
      </c>
      <c r="B37" s="17" t="s">
        <v>77</v>
      </c>
      <c r="C37" s="108">
        <v>660</v>
      </c>
      <c r="D37" s="104">
        <f t="shared" si="3"/>
        <v>660</v>
      </c>
      <c r="E37" s="11" t="s">
        <v>13</v>
      </c>
      <c r="F37" s="7" t="s">
        <v>86</v>
      </c>
      <c r="G37" s="9">
        <f t="shared" si="6"/>
        <v>660</v>
      </c>
      <c r="H37" s="7" t="str">
        <f t="shared" si="5"/>
        <v>บ.ช.เภสัช จำกัด (สำนักงานใหญ่)</v>
      </c>
      <c r="I37" s="104">
        <f t="shared" si="5"/>
        <v>660</v>
      </c>
      <c r="J37" s="6" t="s">
        <v>92</v>
      </c>
      <c r="K37" s="13" t="s">
        <v>107</v>
      </c>
    </row>
    <row r="38" spans="1:11" s="8" customFormat="1" ht="84" x14ac:dyDescent="0.2">
      <c r="A38" s="32">
        <f t="shared" ref="A38:A50" si="12">A37+1</f>
        <v>29</v>
      </c>
      <c r="B38" s="18" t="s">
        <v>78</v>
      </c>
      <c r="C38" s="9">
        <v>3359</v>
      </c>
      <c r="D38" s="104">
        <f t="shared" si="3"/>
        <v>3359</v>
      </c>
      <c r="E38" s="11" t="s">
        <v>13</v>
      </c>
      <c r="F38" s="17" t="s">
        <v>89</v>
      </c>
      <c r="G38" s="9">
        <f t="shared" si="6"/>
        <v>3359</v>
      </c>
      <c r="H38" s="7" t="str">
        <f t="shared" si="5"/>
        <v>ร้านคมศิลป์</v>
      </c>
      <c r="I38" s="104">
        <f t="shared" si="5"/>
        <v>3359</v>
      </c>
      <c r="J38" s="6" t="s">
        <v>108</v>
      </c>
      <c r="K38" s="13" t="s">
        <v>109</v>
      </c>
    </row>
    <row r="39" spans="1:11" s="8" customFormat="1" ht="84" x14ac:dyDescent="0.2">
      <c r="A39" s="32">
        <f t="shared" si="12"/>
        <v>30</v>
      </c>
      <c r="B39" s="10" t="s">
        <v>79</v>
      </c>
      <c r="C39" s="107">
        <v>54570</v>
      </c>
      <c r="D39" s="104">
        <f t="shared" ref="D39:D50" si="13">C39</f>
        <v>54570</v>
      </c>
      <c r="E39" s="11" t="s">
        <v>13</v>
      </c>
      <c r="F39" s="11" t="s">
        <v>90</v>
      </c>
      <c r="G39" s="9">
        <f t="shared" ref="G39:G50" si="14">C39</f>
        <v>54570</v>
      </c>
      <c r="H39" s="7" t="str">
        <f t="shared" ref="H39:H50" si="15">F39</f>
        <v xml:space="preserve">บจ.ลานนาวอเตอร์เท็กซ์แอนด์ลานนาพลู </v>
      </c>
      <c r="I39" s="104">
        <f t="shared" ref="I39:I50" si="16">G39</f>
        <v>54570</v>
      </c>
      <c r="J39" s="6" t="s">
        <v>108</v>
      </c>
      <c r="K39" s="13" t="s">
        <v>110</v>
      </c>
    </row>
    <row r="40" spans="1:11" s="8" customFormat="1" ht="84" x14ac:dyDescent="0.2">
      <c r="A40" s="32">
        <f t="shared" si="12"/>
        <v>31</v>
      </c>
      <c r="B40" s="10" t="s">
        <v>80</v>
      </c>
      <c r="C40" s="107">
        <v>1913</v>
      </c>
      <c r="D40" s="104">
        <f t="shared" si="13"/>
        <v>1913</v>
      </c>
      <c r="E40" s="11" t="s">
        <v>13</v>
      </c>
      <c r="F40" s="22" t="s">
        <v>91</v>
      </c>
      <c r="G40" s="9">
        <f t="shared" si="14"/>
        <v>1913</v>
      </c>
      <c r="H40" s="7" t="str">
        <f t="shared" si="15"/>
        <v>บจ.สยามแม็คโคร (มหาชน)</v>
      </c>
      <c r="I40" s="104">
        <f t="shared" si="16"/>
        <v>1913</v>
      </c>
      <c r="J40" s="6" t="s">
        <v>108</v>
      </c>
      <c r="K40" s="13" t="s">
        <v>111</v>
      </c>
    </row>
    <row r="41" spans="1:11" s="8" customFormat="1" ht="84" x14ac:dyDescent="0.2">
      <c r="A41" s="32">
        <f t="shared" si="12"/>
        <v>32</v>
      </c>
      <c r="B41" s="10" t="s">
        <v>80</v>
      </c>
      <c r="C41" s="107">
        <v>1959.25</v>
      </c>
      <c r="D41" s="104">
        <f t="shared" si="13"/>
        <v>1959.25</v>
      </c>
      <c r="E41" s="11" t="s">
        <v>13</v>
      </c>
      <c r="F41" s="22" t="s">
        <v>91</v>
      </c>
      <c r="G41" s="9">
        <f t="shared" si="14"/>
        <v>1959.25</v>
      </c>
      <c r="H41" s="7" t="str">
        <f t="shared" si="15"/>
        <v>บจ.สยามแม็คโคร (มหาชน)</v>
      </c>
      <c r="I41" s="104">
        <f t="shared" si="16"/>
        <v>1959.25</v>
      </c>
      <c r="J41" s="6" t="s">
        <v>108</v>
      </c>
      <c r="K41" s="13" t="s">
        <v>112</v>
      </c>
    </row>
    <row r="42" spans="1:11" s="8" customFormat="1" ht="84" x14ac:dyDescent="0.2">
      <c r="A42" s="32">
        <f t="shared" si="12"/>
        <v>33</v>
      </c>
      <c r="B42" s="10" t="s">
        <v>80</v>
      </c>
      <c r="C42" s="107">
        <v>1973.75</v>
      </c>
      <c r="D42" s="104">
        <f t="shared" si="13"/>
        <v>1973.75</v>
      </c>
      <c r="E42" s="11" t="s">
        <v>13</v>
      </c>
      <c r="F42" s="22" t="s">
        <v>91</v>
      </c>
      <c r="G42" s="9">
        <f t="shared" si="14"/>
        <v>1973.75</v>
      </c>
      <c r="H42" s="7" t="str">
        <f t="shared" si="15"/>
        <v>บจ.สยามแม็คโคร (มหาชน)</v>
      </c>
      <c r="I42" s="104">
        <f t="shared" si="16"/>
        <v>1973.75</v>
      </c>
      <c r="J42" s="6" t="s">
        <v>108</v>
      </c>
      <c r="K42" s="13" t="s">
        <v>113</v>
      </c>
    </row>
    <row r="43" spans="1:11" s="8" customFormat="1" ht="42" x14ac:dyDescent="0.2">
      <c r="A43" s="32">
        <f t="shared" si="12"/>
        <v>34</v>
      </c>
      <c r="B43" s="6" t="s">
        <v>114</v>
      </c>
      <c r="C43" s="110">
        <v>9000</v>
      </c>
      <c r="D43" s="104">
        <f t="shared" si="13"/>
        <v>9000</v>
      </c>
      <c r="E43" s="11" t="s">
        <v>13</v>
      </c>
      <c r="F43" s="6" t="s">
        <v>116</v>
      </c>
      <c r="G43" s="9">
        <f t="shared" si="14"/>
        <v>9000</v>
      </c>
      <c r="H43" s="7" t="str">
        <f t="shared" si="15"/>
        <v>นางดวน ยาวิเลิศ</v>
      </c>
      <c r="I43" s="104">
        <f t="shared" si="16"/>
        <v>9000</v>
      </c>
      <c r="J43" s="6" t="s">
        <v>15</v>
      </c>
      <c r="K43" s="23" t="s">
        <v>118</v>
      </c>
    </row>
    <row r="44" spans="1:11" s="8" customFormat="1" ht="63" x14ac:dyDescent="0.2">
      <c r="A44" s="32">
        <f t="shared" si="12"/>
        <v>35</v>
      </c>
      <c r="B44" s="10" t="s">
        <v>115</v>
      </c>
      <c r="C44" s="111">
        <v>4780</v>
      </c>
      <c r="D44" s="104">
        <f t="shared" si="13"/>
        <v>4780</v>
      </c>
      <c r="E44" s="11" t="s">
        <v>13</v>
      </c>
      <c r="F44" s="112" t="s">
        <v>117</v>
      </c>
      <c r="G44" s="9">
        <f t="shared" si="14"/>
        <v>4780</v>
      </c>
      <c r="H44" s="7" t="str">
        <f t="shared" si="15"/>
        <v>บ.สยามโกลบอลเฮ้าส์ จำกัด (มหาชน)</v>
      </c>
      <c r="I44" s="104">
        <f t="shared" si="16"/>
        <v>4780</v>
      </c>
      <c r="J44" s="10" t="s">
        <v>15</v>
      </c>
      <c r="K44" s="10" t="s">
        <v>119</v>
      </c>
    </row>
    <row r="45" spans="1:11" s="8" customFormat="1" ht="84" x14ac:dyDescent="0.2">
      <c r="A45" s="32">
        <f t="shared" si="12"/>
        <v>36</v>
      </c>
      <c r="B45" s="6" t="s">
        <v>120</v>
      </c>
      <c r="C45" s="113">
        <v>7000</v>
      </c>
      <c r="D45" s="104">
        <f t="shared" si="13"/>
        <v>7000</v>
      </c>
      <c r="E45" s="11" t="s">
        <v>13</v>
      </c>
      <c r="F45" s="10" t="s">
        <v>125</v>
      </c>
      <c r="G45" s="9">
        <f t="shared" si="14"/>
        <v>7000</v>
      </c>
      <c r="H45" s="7" t="str">
        <f t="shared" si="15"/>
        <v>หจก.ภัควัตเทรดดิ้ง</v>
      </c>
      <c r="I45" s="104">
        <f t="shared" si="16"/>
        <v>7000</v>
      </c>
      <c r="J45" s="6" t="s">
        <v>130</v>
      </c>
      <c r="K45" s="114" t="s">
        <v>132</v>
      </c>
    </row>
    <row r="46" spans="1:11" s="8" customFormat="1" ht="84" x14ac:dyDescent="0.2">
      <c r="A46" s="32">
        <f t="shared" si="12"/>
        <v>37</v>
      </c>
      <c r="B46" s="6" t="s">
        <v>121</v>
      </c>
      <c r="C46" s="113">
        <v>1070</v>
      </c>
      <c r="D46" s="104">
        <f t="shared" si="13"/>
        <v>1070</v>
      </c>
      <c r="E46" s="11" t="s">
        <v>13</v>
      </c>
      <c r="F46" s="10" t="s">
        <v>126</v>
      </c>
      <c r="G46" s="9">
        <f t="shared" si="14"/>
        <v>1070</v>
      </c>
      <c r="H46" s="7" t="str">
        <f t="shared" si="15"/>
        <v>บ.ดีไฟน์ไนซ์ จำกัด</v>
      </c>
      <c r="I46" s="104">
        <f t="shared" si="16"/>
        <v>1070</v>
      </c>
      <c r="J46" s="6" t="s">
        <v>130</v>
      </c>
      <c r="K46" s="114" t="s">
        <v>133</v>
      </c>
    </row>
    <row r="47" spans="1:11" s="8" customFormat="1" ht="84" x14ac:dyDescent="0.2">
      <c r="A47" s="32">
        <f t="shared" si="12"/>
        <v>38</v>
      </c>
      <c r="B47" s="6" t="s">
        <v>122</v>
      </c>
      <c r="C47" s="115">
        <v>13642.5</v>
      </c>
      <c r="D47" s="104">
        <f t="shared" si="13"/>
        <v>13642.5</v>
      </c>
      <c r="E47" s="11" t="s">
        <v>13</v>
      </c>
      <c r="F47" s="6" t="s">
        <v>127</v>
      </c>
      <c r="G47" s="9">
        <f t="shared" si="14"/>
        <v>13642.5</v>
      </c>
      <c r="H47" s="7" t="str">
        <f t="shared" si="15"/>
        <v>บ.แอ๊ดวานซ์ อินเตอร์ มีเดีย จำกัด</v>
      </c>
      <c r="I47" s="104">
        <f t="shared" si="16"/>
        <v>13642.5</v>
      </c>
      <c r="J47" s="6" t="s">
        <v>130</v>
      </c>
      <c r="K47" s="220" t="s">
        <v>134</v>
      </c>
    </row>
    <row r="48" spans="1:11" s="8" customFormat="1" ht="84" x14ac:dyDescent="0.2">
      <c r="A48" s="32">
        <f t="shared" si="12"/>
        <v>39</v>
      </c>
      <c r="B48" s="6" t="s">
        <v>123</v>
      </c>
      <c r="C48" s="113">
        <v>13500</v>
      </c>
      <c r="D48" s="104">
        <f t="shared" si="13"/>
        <v>13500</v>
      </c>
      <c r="E48" s="11" t="s">
        <v>13</v>
      </c>
      <c r="F48" s="10" t="s">
        <v>128</v>
      </c>
      <c r="G48" s="9">
        <f t="shared" si="14"/>
        <v>13500</v>
      </c>
      <c r="H48" s="7" t="str">
        <f t="shared" si="15"/>
        <v>บ.แสตนดาร์ดก๊าซ แอนด์ เซฟตี้โปรดักส์ จำกัด</v>
      </c>
      <c r="I48" s="104">
        <f t="shared" si="16"/>
        <v>13500</v>
      </c>
      <c r="J48" s="6" t="s">
        <v>130</v>
      </c>
      <c r="K48" s="220" t="s">
        <v>135</v>
      </c>
    </row>
    <row r="49" spans="1:11" s="8" customFormat="1" ht="84" x14ac:dyDescent="0.2">
      <c r="A49" s="32">
        <f t="shared" si="12"/>
        <v>40</v>
      </c>
      <c r="B49" s="6" t="s">
        <v>120</v>
      </c>
      <c r="C49" s="113">
        <v>24400</v>
      </c>
      <c r="D49" s="104">
        <f t="shared" si="13"/>
        <v>24400</v>
      </c>
      <c r="E49" s="11" t="s">
        <v>13</v>
      </c>
      <c r="F49" s="10" t="s">
        <v>125</v>
      </c>
      <c r="G49" s="9">
        <f t="shared" si="14"/>
        <v>24400</v>
      </c>
      <c r="H49" s="7" t="str">
        <f t="shared" si="15"/>
        <v>หจก.ภัควัตเทรดดิ้ง</v>
      </c>
      <c r="I49" s="104">
        <f t="shared" si="16"/>
        <v>24400</v>
      </c>
      <c r="J49" s="6" t="s">
        <v>130</v>
      </c>
      <c r="K49" s="114" t="s">
        <v>131</v>
      </c>
    </row>
    <row r="50" spans="1:11" s="8" customFormat="1" ht="84" x14ac:dyDescent="0.2">
      <c r="A50" s="32">
        <f t="shared" si="12"/>
        <v>41</v>
      </c>
      <c r="B50" s="6" t="s">
        <v>124</v>
      </c>
      <c r="C50" s="104">
        <v>2653.6</v>
      </c>
      <c r="D50" s="104">
        <f t="shared" si="13"/>
        <v>2653.6</v>
      </c>
      <c r="E50" s="11" t="s">
        <v>13</v>
      </c>
      <c r="F50" s="6" t="s">
        <v>129</v>
      </c>
      <c r="G50" s="9">
        <f t="shared" si="14"/>
        <v>2653.6</v>
      </c>
      <c r="H50" s="7" t="str">
        <f t="shared" si="15"/>
        <v>บ.ไซน์ ไดแอกนอสติก แมททีเรียล จำกัด (สำนักงานใหญ่)</v>
      </c>
      <c r="I50" s="104">
        <f t="shared" si="16"/>
        <v>2653.6</v>
      </c>
      <c r="J50" s="6" t="s">
        <v>130</v>
      </c>
      <c r="K50" s="114" t="s">
        <v>136</v>
      </c>
    </row>
    <row r="51" spans="1:11" s="86" customFormat="1" ht="23.25" customHeight="1" x14ac:dyDescent="0.35">
      <c r="A51" s="84">
        <v>42</v>
      </c>
      <c r="B51" s="85" t="s">
        <v>137</v>
      </c>
      <c r="C51" s="170"/>
      <c r="D51" s="170"/>
      <c r="E51" s="171"/>
      <c r="F51" s="172"/>
      <c r="G51" s="170"/>
      <c r="H51" s="172"/>
      <c r="I51" s="170"/>
      <c r="J51" s="173"/>
      <c r="K51" s="174"/>
    </row>
    <row r="52" spans="1:11" s="86" customFormat="1" ht="31.5" customHeight="1" x14ac:dyDescent="0.35">
      <c r="A52" s="84"/>
      <c r="B52" s="87"/>
      <c r="C52" s="175">
        <v>45300</v>
      </c>
      <c r="D52" s="175">
        <v>45300</v>
      </c>
      <c r="E52" s="176" t="s">
        <v>138</v>
      </c>
      <c r="F52" s="177"/>
      <c r="G52" s="178"/>
      <c r="H52" s="177"/>
      <c r="I52" s="178"/>
      <c r="J52" s="179" t="s">
        <v>139</v>
      </c>
      <c r="K52" s="180" t="s">
        <v>140</v>
      </c>
    </row>
    <row r="53" spans="1:11" s="86" customFormat="1" ht="33" customHeight="1" x14ac:dyDescent="0.35">
      <c r="A53" s="84"/>
      <c r="B53" s="87"/>
      <c r="C53" s="175"/>
      <c r="D53" s="175"/>
      <c r="E53" s="176"/>
      <c r="F53" s="177" t="s">
        <v>141</v>
      </c>
      <c r="G53" s="178">
        <v>9000</v>
      </c>
      <c r="H53" s="177" t="s">
        <v>141</v>
      </c>
      <c r="I53" s="178">
        <v>9000</v>
      </c>
      <c r="J53" s="179"/>
      <c r="K53" s="180" t="s">
        <v>142</v>
      </c>
    </row>
    <row r="54" spans="1:11" s="86" customFormat="1" ht="33" customHeight="1" x14ac:dyDescent="0.35">
      <c r="A54" s="84"/>
      <c r="B54" s="87"/>
      <c r="C54" s="175"/>
      <c r="D54" s="175"/>
      <c r="E54" s="176"/>
      <c r="F54" s="177" t="s">
        <v>143</v>
      </c>
      <c r="G54" s="178">
        <v>3000</v>
      </c>
      <c r="H54" s="177" t="s">
        <v>143</v>
      </c>
      <c r="I54" s="178">
        <v>3000</v>
      </c>
      <c r="J54" s="179"/>
      <c r="K54" s="180" t="s">
        <v>144</v>
      </c>
    </row>
    <row r="55" spans="1:11" s="86" customFormat="1" ht="34.5" customHeight="1" x14ac:dyDescent="0.35">
      <c r="A55" s="84"/>
      <c r="B55" s="87"/>
      <c r="C55" s="175"/>
      <c r="D55" s="175"/>
      <c r="E55" s="176"/>
      <c r="F55" s="177" t="s">
        <v>145</v>
      </c>
      <c r="G55" s="178">
        <v>8000</v>
      </c>
      <c r="H55" s="177" t="s">
        <v>145</v>
      </c>
      <c r="I55" s="178">
        <v>8000</v>
      </c>
      <c r="J55" s="179"/>
      <c r="K55" s="180" t="s">
        <v>146</v>
      </c>
    </row>
    <row r="56" spans="1:11" s="86" customFormat="1" ht="36" customHeight="1" x14ac:dyDescent="0.35">
      <c r="A56" s="84"/>
      <c r="B56" s="88"/>
      <c r="C56" s="184"/>
      <c r="D56" s="184"/>
      <c r="E56" s="185"/>
      <c r="F56" s="186" t="s">
        <v>147</v>
      </c>
      <c r="G56" s="187">
        <v>25300</v>
      </c>
      <c r="H56" s="186" t="s">
        <v>147</v>
      </c>
      <c r="I56" s="187">
        <v>25300</v>
      </c>
      <c r="J56" s="188"/>
      <c r="K56" s="180" t="s">
        <v>148</v>
      </c>
    </row>
    <row r="57" spans="1:11" s="86" customFormat="1" ht="23.25" customHeight="1" x14ac:dyDescent="0.35">
      <c r="A57" s="84">
        <v>43</v>
      </c>
      <c r="B57" s="85" t="s">
        <v>149</v>
      </c>
      <c r="C57" s="170"/>
      <c r="D57" s="170"/>
      <c r="E57" s="171"/>
      <c r="F57" s="172"/>
      <c r="G57" s="170"/>
      <c r="H57" s="172"/>
      <c r="I57" s="170"/>
      <c r="J57" s="173"/>
      <c r="K57" s="174"/>
    </row>
    <row r="58" spans="1:11" s="86" customFormat="1" ht="22.5" customHeight="1" x14ac:dyDescent="0.35">
      <c r="A58" s="84"/>
      <c r="B58" s="87"/>
      <c r="C58" s="175">
        <v>32474.5</v>
      </c>
      <c r="D58" s="175">
        <v>32474.5</v>
      </c>
      <c r="E58" s="176" t="s">
        <v>138</v>
      </c>
      <c r="F58" s="177"/>
      <c r="G58" s="178"/>
      <c r="H58" s="177"/>
      <c r="I58" s="178"/>
      <c r="J58" s="179" t="s">
        <v>139</v>
      </c>
      <c r="K58" s="180" t="s">
        <v>140</v>
      </c>
    </row>
    <row r="59" spans="1:11" s="86" customFormat="1" ht="46.5" customHeight="1" x14ac:dyDescent="0.35">
      <c r="A59" s="84"/>
      <c r="B59" s="88"/>
      <c r="C59" s="184"/>
      <c r="D59" s="184"/>
      <c r="E59" s="185"/>
      <c r="F59" s="186" t="s">
        <v>150</v>
      </c>
      <c r="G59" s="187">
        <v>32474.5</v>
      </c>
      <c r="H59" s="186" t="s">
        <v>150</v>
      </c>
      <c r="I59" s="187">
        <v>32474.5</v>
      </c>
      <c r="J59" s="188"/>
      <c r="K59" s="190" t="s">
        <v>151</v>
      </c>
    </row>
    <row r="60" spans="1:11" s="86" customFormat="1" ht="27" customHeight="1" x14ac:dyDescent="0.35">
      <c r="A60" s="84">
        <v>44</v>
      </c>
      <c r="B60" s="195" t="s">
        <v>152</v>
      </c>
      <c r="C60" s="196"/>
      <c r="D60" s="197"/>
      <c r="E60" s="198" t="s">
        <v>138</v>
      </c>
      <c r="F60" s="199"/>
      <c r="G60" s="200"/>
      <c r="H60" s="201"/>
      <c r="I60" s="200"/>
      <c r="J60" s="202" t="s">
        <v>139</v>
      </c>
      <c r="K60" s="180" t="s">
        <v>153</v>
      </c>
    </row>
    <row r="61" spans="1:11" s="86" customFormat="1" ht="46.5" customHeight="1" x14ac:dyDescent="0.35">
      <c r="A61" s="84"/>
      <c r="B61" s="195"/>
      <c r="C61" s="178">
        <v>800</v>
      </c>
      <c r="D61" s="178">
        <v>800</v>
      </c>
      <c r="E61" s="198"/>
      <c r="F61" s="203" t="s">
        <v>154</v>
      </c>
      <c r="G61" s="178">
        <v>800</v>
      </c>
      <c r="H61" s="203" t="s">
        <v>154</v>
      </c>
      <c r="I61" s="178">
        <v>800</v>
      </c>
      <c r="J61" s="179"/>
      <c r="K61" s="189" t="s">
        <v>155</v>
      </c>
    </row>
    <row r="62" spans="1:11" s="86" customFormat="1" ht="33.75" customHeight="1" x14ac:dyDescent="0.35">
      <c r="A62" s="204">
        <v>45</v>
      </c>
      <c r="B62" s="85" t="s">
        <v>156</v>
      </c>
      <c r="C62" s="170"/>
      <c r="D62" s="205"/>
      <c r="E62" s="206" t="s">
        <v>138</v>
      </c>
      <c r="F62" s="207"/>
      <c r="G62" s="170"/>
      <c r="H62" s="208"/>
      <c r="I62" s="170"/>
      <c r="J62" s="202" t="s">
        <v>139</v>
      </c>
      <c r="K62" s="180" t="s">
        <v>153</v>
      </c>
    </row>
    <row r="63" spans="1:11" s="86" customFormat="1" ht="37.5" customHeight="1" x14ac:dyDescent="0.35">
      <c r="A63" s="89"/>
      <c r="B63" s="88"/>
      <c r="C63" s="187">
        <v>8000</v>
      </c>
      <c r="D63" s="209">
        <v>8000</v>
      </c>
      <c r="E63" s="185"/>
      <c r="F63" s="210" t="s">
        <v>157</v>
      </c>
      <c r="G63" s="187">
        <v>8000</v>
      </c>
      <c r="H63" s="210" t="s">
        <v>157</v>
      </c>
      <c r="I63" s="187">
        <v>8000</v>
      </c>
      <c r="J63" s="188"/>
      <c r="K63" s="190" t="s">
        <v>158</v>
      </c>
    </row>
    <row r="64" spans="1:11" s="86" customFormat="1" ht="24.75" customHeight="1" x14ac:dyDescent="0.35">
      <c r="A64" s="84">
        <v>46</v>
      </c>
      <c r="B64" s="195" t="s">
        <v>159</v>
      </c>
      <c r="C64" s="196"/>
      <c r="D64" s="197"/>
      <c r="E64" s="198" t="s">
        <v>138</v>
      </c>
      <c r="F64" s="211"/>
      <c r="G64" s="196"/>
      <c r="H64" s="212"/>
      <c r="I64" s="196"/>
      <c r="J64" s="202" t="s">
        <v>139</v>
      </c>
      <c r="K64" s="174" t="s">
        <v>153</v>
      </c>
    </row>
    <row r="65" spans="1:11" s="86" customFormat="1" ht="39.75" customHeight="1" x14ac:dyDescent="0.35">
      <c r="A65" s="84"/>
      <c r="B65" s="195"/>
      <c r="C65" s="187">
        <v>4400</v>
      </c>
      <c r="D65" s="187">
        <v>4400</v>
      </c>
      <c r="E65" s="198"/>
      <c r="F65" s="210" t="s">
        <v>160</v>
      </c>
      <c r="G65" s="187">
        <v>4400</v>
      </c>
      <c r="H65" s="210" t="s">
        <v>160</v>
      </c>
      <c r="I65" s="187">
        <v>4400</v>
      </c>
      <c r="J65" s="188"/>
      <c r="K65" s="190" t="s">
        <v>161</v>
      </c>
    </row>
    <row r="66" spans="1:11" s="86" customFormat="1" ht="24.75" customHeight="1" x14ac:dyDescent="0.35">
      <c r="A66" s="89">
        <v>47</v>
      </c>
      <c r="B66" s="213" t="s">
        <v>162</v>
      </c>
      <c r="C66" s="200"/>
      <c r="D66" s="214"/>
      <c r="E66" s="215" t="s">
        <v>138</v>
      </c>
      <c r="F66" s="199"/>
      <c r="G66" s="200"/>
      <c r="H66" s="201"/>
      <c r="I66" s="200"/>
      <c r="J66" s="179" t="s">
        <v>139</v>
      </c>
      <c r="K66" s="180" t="s">
        <v>153</v>
      </c>
    </row>
    <row r="67" spans="1:11" s="86" customFormat="1" ht="39.75" customHeight="1" x14ac:dyDescent="0.35">
      <c r="A67" s="84"/>
      <c r="B67" s="195"/>
      <c r="C67" s="187">
        <v>900</v>
      </c>
      <c r="D67" s="187">
        <v>900</v>
      </c>
      <c r="E67" s="198"/>
      <c r="F67" s="186" t="s">
        <v>163</v>
      </c>
      <c r="G67" s="187">
        <v>900</v>
      </c>
      <c r="H67" s="186" t="s">
        <v>163</v>
      </c>
      <c r="I67" s="187">
        <v>900</v>
      </c>
      <c r="J67" s="188"/>
      <c r="K67" s="189" t="s">
        <v>164</v>
      </c>
    </row>
    <row r="68" spans="1:11" s="86" customFormat="1" ht="27.75" customHeight="1" x14ac:dyDescent="0.35">
      <c r="A68" s="84">
        <v>48</v>
      </c>
      <c r="B68" s="195" t="s">
        <v>165</v>
      </c>
      <c r="C68" s="196"/>
      <c r="D68" s="197"/>
      <c r="E68" s="198" t="s">
        <v>138</v>
      </c>
      <c r="F68" s="199"/>
      <c r="G68" s="200"/>
      <c r="H68" s="201"/>
      <c r="I68" s="200"/>
      <c r="J68" s="202" t="s">
        <v>139</v>
      </c>
      <c r="K68" s="180" t="s">
        <v>153</v>
      </c>
    </row>
    <row r="69" spans="1:11" s="86" customFormat="1" ht="39.75" customHeight="1" x14ac:dyDescent="0.35">
      <c r="A69" s="84"/>
      <c r="B69" s="195"/>
      <c r="C69" s="187">
        <v>2800</v>
      </c>
      <c r="D69" s="187">
        <v>2800</v>
      </c>
      <c r="E69" s="198"/>
      <c r="F69" s="186" t="s">
        <v>163</v>
      </c>
      <c r="G69" s="187">
        <v>2800</v>
      </c>
      <c r="H69" s="186" t="s">
        <v>163</v>
      </c>
      <c r="I69" s="187">
        <v>2800</v>
      </c>
      <c r="J69" s="188"/>
      <c r="K69" s="189" t="s">
        <v>166</v>
      </c>
    </row>
    <row r="70" spans="1:11" s="29" customFormat="1" ht="45" customHeight="1" x14ac:dyDescent="0.2">
      <c r="A70" s="32">
        <v>49</v>
      </c>
      <c r="B70" s="217" t="s">
        <v>167</v>
      </c>
      <c r="C70" s="31">
        <v>2000</v>
      </c>
      <c r="D70" s="116">
        <f>C70</f>
        <v>2000</v>
      </c>
      <c r="E70" s="117" t="s">
        <v>138</v>
      </c>
      <c r="F70" s="10" t="s">
        <v>168</v>
      </c>
      <c r="G70" s="31">
        <f>C70</f>
        <v>2000</v>
      </c>
      <c r="H70" s="28" t="str">
        <f t="shared" ref="H70:H90" si="17">F70</f>
        <v xml:space="preserve">บจก.ก้องกิ่มเฮง ปิโตรเลียม </v>
      </c>
      <c r="I70" s="31">
        <f t="shared" ref="I70:I90" si="18">C70</f>
        <v>2000</v>
      </c>
      <c r="J70" s="10" t="s">
        <v>15</v>
      </c>
      <c r="K70" s="10" t="s">
        <v>169</v>
      </c>
    </row>
    <row r="71" spans="1:11" s="29" customFormat="1" ht="39.75" customHeight="1" x14ac:dyDescent="0.2">
      <c r="A71" s="32">
        <v>50</v>
      </c>
      <c r="B71" s="27" t="s">
        <v>170</v>
      </c>
      <c r="C71" s="31">
        <v>1000</v>
      </c>
      <c r="D71" s="116">
        <f t="shared" ref="D71:D90" si="19">C71</f>
        <v>1000</v>
      </c>
      <c r="E71" s="117" t="s">
        <v>138</v>
      </c>
      <c r="F71" s="10" t="s">
        <v>171</v>
      </c>
      <c r="G71" s="31">
        <f>C71</f>
        <v>1000</v>
      </c>
      <c r="H71" s="28" t="str">
        <f t="shared" si="17"/>
        <v>ร้านหม้อน้ำคลองท่อม</v>
      </c>
      <c r="I71" s="31">
        <f t="shared" si="18"/>
        <v>1000</v>
      </c>
      <c r="J71" s="10" t="s">
        <v>15</v>
      </c>
      <c r="K71" s="10" t="s">
        <v>172</v>
      </c>
    </row>
    <row r="72" spans="1:11" s="29" customFormat="1" ht="33" customHeight="1" x14ac:dyDescent="0.2">
      <c r="A72" s="37">
        <v>51</v>
      </c>
      <c r="B72" s="39" t="s">
        <v>173</v>
      </c>
      <c r="C72" s="31">
        <v>4740</v>
      </c>
      <c r="D72" s="116">
        <f t="shared" si="19"/>
        <v>4740</v>
      </c>
      <c r="E72" s="117" t="s">
        <v>138</v>
      </c>
      <c r="F72" s="10" t="s">
        <v>174</v>
      </c>
      <c r="G72" s="31">
        <f>C72</f>
        <v>4740</v>
      </c>
      <c r="H72" s="28" t="str">
        <f t="shared" si="17"/>
        <v>บจก.สมายปริ้นท์ติ้ง</v>
      </c>
      <c r="I72" s="31">
        <f t="shared" si="18"/>
        <v>4740</v>
      </c>
      <c r="J72" s="10" t="s">
        <v>15</v>
      </c>
      <c r="K72" s="10" t="s">
        <v>175</v>
      </c>
    </row>
    <row r="73" spans="1:11" s="29" customFormat="1" ht="30.75" customHeight="1" x14ac:dyDescent="0.2">
      <c r="A73" s="41"/>
      <c r="B73" s="42"/>
      <c r="C73" s="31">
        <v>2788</v>
      </c>
      <c r="D73" s="116">
        <f t="shared" si="19"/>
        <v>2788</v>
      </c>
      <c r="E73" s="117" t="s">
        <v>138</v>
      </c>
      <c r="F73" s="10" t="s">
        <v>176</v>
      </c>
      <c r="G73" s="31">
        <f>C73</f>
        <v>2788</v>
      </c>
      <c r="H73" s="28" t="str">
        <f t="shared" si="17"/>
        <v>บจก.ซุปเปอร์ชีป</v>
      </c>
      <c r="I73" s="31">
        <f t="shared" si="18"/>
        <v>2788</v>
      </c>
      <c r="J73" s="10" t="s">
        <v>15</v>
      </c>
      <c r="K73" s="10" t="s">
        <v>177</v>
      </c>
    </row>
    <row r="74" spans="1:11" s="29" customFormat="1" ht="33" customHeight="1" x14ac:dyDescent="0.2">
      <c r="A74" s="38"/>
      <c r="B74" s="40"/>
      <c r="C74" s="118">
        <v>1080</v>
      </c>
      <c r="D74" s="116">
        <f t="shared" si="19"/>
        <v>1080</v>
      </c>
      <c r="E74" s="117" t="s">
        <v>138</v>
      </c>
      <c r="F74" s="31" t="s">
        <v>178</v>
      </c>
      <c r="G74" s="31">
        <f>C74</f>
        <v>1080</v>
      </c>
      <c r="H74" s="28" t="str">
        <f t="shared" si="17"/>
        <v>ร้าน ว พิทยาภัณฑ์</v>
      </c>
      <c r="I74" s="31">
        <f t="shared" si="18"/>
        <v>1080</v>
      </c>
      <c r="J74" s="10" t="s">
        <v>15</v>
      </c>
      <c r="K74" s="10" t="s">
        <v>179</v>
      </c>
    </row>
    <row r="75" spans="1:11" s="29" customFormat="1" ht="41.25" customHeight="1" x14ac:dyDescent="0.2">
      <c r="A75" s="32">
        <v>52</v>
      </c>
      <c r="B75" s="27" t="s">
        <v>180</v>
      </c>
      <c r="C75" s="31">
        <v>19050</v>
      </c>
      <c r="D75" s="119">
        <f t="shared" si="19"/>
        <v>19050</v>
      </c>
      <c r="E75" s="117" t="s">
        <v>138</v>
      </c>
      <c r="F75" s="10" t="s">
        <v>181</v>
      </c>
      <c r="G75" s="31">
        <f t="shared" ref="G75:G90" si="20">C75</f>
        <v>19050</v>
      </c>
      <c r="H75" s="28" t="str">
        <f t="shared" si="17"/>
        <v>ร้านใบหยกแอร์ เซ็นเตอร์</v>
      </c>
      <c r="I75" s="31">
        <f t="shared" si="18"/>
        <v>19050</v>
      </c>
      <c r="J75" s="10" t="s">
        <v>15</v>
      </c>
      <c r="K75" s="10" t="s">
        <v>182</v>
      </c>
    </row>
    <row r="76" spans="1:11" s="29" customFormat="1" ht="39.75" customHeight="1" x14ac:dyDescent="0.2">
      <c r="A76" s="32">
        <v>53</v>
      </c>
      <c r="B76" s="27" t="s">
        <v>183</v>
      </c>
      <c r="C76" s="31">
        <v>2000</v>
      </c>
      <c r="D76" s="119">
        <f t="shared" si="19"/>
        <v>2000</v>
      </c>
      <c r="E76" s="117" t="s">
        <v>138</v>
      </c>
      <c r="F76" s="10" t="s">
        <v>168</v>
      </c>
      <c r="G76" s="31">
        <f t="shared" si="20"/>
        <v>2000</v>
      </c>
      <c r="H76" s="28" t="str">
        <f t="shared" si="17"/>
        <v xml:space="preserve">บจก.ก้องกิ่มเฮง ปิโตรเลียม </v>
      </c>
      <c r="I76" s="31">
        <f t="shared" si="18"/>
        <v>2000</v>
      </c>
      <c r="J76" s="10" t="s">
        <v>15</v>
      </c>
      <c r="K76" s="10" t="s">
        <v>184</v>
      </c>
    </row>
    <row r="77" spans="1:11" s="29" customFormat="1" ht="38.25" customHeight="1" x14ac:dyDescent="0.2">
      <c r="A77" s="32">
        <v>54</v>
      </c>
      <c r="B77" s="27" t="s">
        <v>185</v>
      </c>
      <c r="C77" s="31">
        <v>450</v>
      </c>
      <c r="D77" s="119">
        <f t="shared" si="19"/>
        <v>450</v>
      </c>
      <c r="E77" s="117" t="s">
        <v>138</v>
      </c>
      <c r="F77" s="10" t="s">
        <v>186</v>
      </c>
      <c r="G77" s="31">
        <f t="shared" si="20"/>
        <v>450</v>
      </c>
      <c r="H77" s="28" t="str">
        <f t="shared" si="17"/>
        <v>โรงพิมพ์สยามอักษร</v>
      </c>
      <c r="I77" s="31">
        <f t="shared" si="18"/>
        <v>450</v>
      </c>
      <c r="J77" s="10" t="s">
        <v>15</v>
      </c>
      <c r="K77" s="10" t="s">
        <v>187</v>
      </c>
    </row>
    <row r="78" spans="1:11" s="29" customFormat="1" ht="37.5" customHeight="1" x14ac:dyDescent="0.2">
      <c r="A78" s="43">
        <v>55</v>
      </c>
      <c r="B78" s="39" t="s">
        <v>188</v>
      </c>
      <c r="C78" s="120">
        <v>700</v>
      </c>
      <c r="D78" s="121">
        <f>C78</f>
        <v>700</v>
      </c>
      <c r="E78" s="120" t="s">
        <v>138</v>
      </c>
      <c r="F78" s="10" t="s">
        <v>189</v>
      </c>
      <c r="G78" s="120">
        <f t="shared" si="20"/>
        <v>700</v>
      </c>
      <c r="H78" s="28" t="str">
        <f t="shared" si="17"/>
        <v>ร้านกิจโชคนานาภัณฑ์</v>
      </c>
      <c r="I78" s="120">
        <f t="shared" si="18"/>
        <v>700</v>
      </c>
      <c r="J78" s="10" t="s">
        <v>15</v>
      </c>
      <c r="K78" s="10" t="s">
        <v>190</v>
      </c>
    </row>
    <row r="79" spans="1:11" s="29" customFormat="1" ht="33" customHeight="1" x14ac:dyDescent="0.2">
      <c r="A79" s="43"/>
      <c r="B79" s="40"/>
      <c r="C79" s="122"/>
      <c r="D79" s="123"/>
      <c r="E79" s="122"/>
      <c r="F79" s="10" t="s">
        <v>191</v>
      </c>
      <c r="G79" s="122"/>
      <c r="H79" s="28" t="str">
        <f t="shared" si="17"/>
        <v>ร้านคงเลิศเกษตรยนต์</v>
      </c>
      <c r="I79" s="122"/>
      <c r="J79" s="10" t="s">
        <v>15</v>
      </c>
      <c r="K79" s="10" t="s">
        <v>192</v>
      </c>
    </row>
    <row r="80" spans="1:11" s="29" customFormat="1" ht="63" x14ac:dyDescent="0.2">
      <c r="A80" s="32">
        <v>56</v>
      </c>
      <c r="B80" s="33" t="s">
        <v>193</v>
      </c>
      <c r="C80" s="124">
        <v>3000</v>
      </c>
      <c r="D80" s="119">
        <f t="shared" ref="D80:D88" si="21">C80</f>
        <v>3000</v>
      </c>
      <c r="E80" s="117" t="s">
        <v>138</v>
      </c>
      <c r="F80" s="10" t="s">
        <v>194</v>
      </c>
      <c r="G80" s="124">
        <f t="shared" si="20"/>
        <v>3000</v>
      </c>
      <c r="H80" s="28" t="str">
        <f t="shared" si="17"/>
        <v>นายสุรพล ภู่ภิรมย์</v>
      </c>
      <c r="I80" s="124">
        <f t="shared" si="18"/>
        <v>3000</v>
      </c>
      <c r="J80" s="10" t="s">
        <v>15</v>
      </c>
      <c r="K80" s="10" t="s">
        <v>195</v>
      </c>
    </row>
    <row r="81" spans="1:11" s="29" customFormat="1" ht="57" customHeight="1" x14ac:dyDescent="0.2">
      <c r="A81" s="32">
        <v>57</v>
      </c>
      <c r="B81" s="33" t="s">
        <v>196</v>
      </c>
      <c r="C81" s="124">
        <v>4200</v>
      </c>
      <c r="D81" s="119">
        <f t="shared" si="21"/>
        <v>4200</v>
      </c>
      <c r="E81" s="117" t="s">
        <v>138</v>
      </c>
      <c r="F81" s="10" t="s">
        <v>197</v>
      </c>
      <c r="G81" s="124">
        <f t="shared" si="20"/>
        <v>4200</v>
      </c>
      <c r="H81" s="28" t="str">
        <f t="shared" si="17"/>
        <v>นิ่มคอนกรีต</v>
      </c>
      <c r="I81" s="124">
        <f t="shared" si="18"/>
        <v>4200</v>
      </c>
      <c r="J81" s="10" t="s">
        <v>15</v>
      </c>
      <c r="K81" s="10" t="s">
        <v>192</v>
      </c>
    </row>
    <row r="82" spans="1:11" s="29" customFormat="1" ht="51.75" customHeight="1" x14ac:dyDescent="0.2">
      <c r="A82" s="32">
        <v>58</v>
      </c>
      <c r="B82" s="33" t="s">
        <v>198</v>
      </c>
      <c r="C82" s="124">
        <v>149</v>
      </c>
      <c r="D82" s="119">
        <f t="shared" si="21"/>
        <v>149</v>
      </c>
      <c r="E82" s="117" t="s">
        <v>138</v>
      </c>
      <c r="F82" s="10" t="s">
        <v>199</v>
      </c>
      <c r="G82" s="124">
        <f t="shared" si="20"/>
        <v>149</v>
      </c>
      <c r="H82" s="28" t="str">
        <f t="shared" si="17"/>
        <v>บจก.โฮมโปรดักส์ เซ็นเตอร์</v>
      </c>
      <c r="I82" s="124">
        <f t="shared" si="18"/>
        <v>149</v>
      </c>
      <c r="J82" s="10" t="s">
        <v>15</v>
      </c>
      <c r="K82" s="10" t="s">
        <v>200</v>
      </c>
    </row>
    <row r="83" spans="1:11" s="29" customFormat="1" ht="39.75" customHeight="1" x14ac:dyDescent="0.2">
      <c r="A83" s="37">
        <v>59</v>
      </c>
      <c r="B83" s="39" t="s">
        <v>201</v>
      </c>
      <c r="C83" s="124">
        <v>1950</v>
      </c>
      <c r="D83" s="119">
        <f t="shared" si="21"/>
        <v>1950</v>
      </c>
      <c r="E83" s="117" t="s">
        <v>138</v>
      </c>
      <c r="F83" s="10" t="s">
        <v>168</v>
      </c>
      <c r="G83" s="124">
        <f t="shared" si="20"/>
        <v>1950</v>
      </c>
      <c r="H83" s="28" t="str">
        <f t="shared" si="17"/>
        <v xml:space="preserve">บจก.ก้องกิ่มเฮง ปิโตรเลียม </v>
      </c>
      <c r="I83" s="124">
        <f t="shared" si="18"/>
        <v>1950</v>
      </c>
      <c r="J83" s="35" t="s">
        <v>15</v>
      </c>
      <c r="K83" s="10" t="s">
        <v>202</v>
      </c>
    </row>
    <row r="84" spans="1:11" s="29" customFormat="1" ht="31.5" customHeight="1" x14ac:dyDescent="0.2">
      <c r="A84" s="38"/>
      <c r="B84" s="40"/>
      <c r="C84" s="124">
        <v>278</v>
      </c>
      <c r="D84" s="119">
        <f t="shared" si="21"/>
        <v>278</v>
      </c>
      <c r="E84" s="117" t="s">
        <v>138</v>
      </c>
      <c r="F84" s="10" t="s">
        <v>176</v>
      </c>
      <c r="G84" s="124">
        <f t="shared" si="20"/>
        <v>278</v>
      </c>
      <c r="H84" s="28" t="str">
        <f t="shared" si="17"/>
        <v>บจก.ซุปเปอร์ชีป</v>
      </c>
      <c r="I84" s="124">
        <f t="shared" si="18"/>
        <v>278</v>
      </c>
      <c r="J84" s="36"/>
      <c r="K84" s="10" t="s">
        <v>203</v>
      </c>
    </row>
    <row r="85" spans="1:11" s="29" customFormat="1" ht="45.75" customHeight="1" x14ac:dyDescent="0.2">
      <c r="A85" s="32">
        <v>60</v>
      </c>
      <c r="B85" s="27" t="s">
        <v>204</v>
      </c>
      <c r="C85" s="31">
        <v>200</v>
      </c>
      <c r="D85" s="119">
        <f t="shared" si="21"/>
        <v>200</v>
      </c>
      <c r="E85" s="117" t="s">
        <v>138</v>
      </c>
      <c r="F85" s="10" t="s">
        <v>205</v>
      </c>
      <c r="G85" s="31">
        <f t="shared" si="20"/>
        <v>200</v>
      </c>
      <c r="H85" s="28" t="str">
        <f t="shared" si="17"/>
        <v>ร้านกวงเชียงหลี</v>
      </c>
      <c r="I85" s="31">
        <f t="shared" si="18"/>
        <v>200</v>
      </c>
      <c r="J85" s="10" t="s">
        <v>15</v>
      </c>
      <c r="K85" s="10" t="s">
        <v>206</v>
      </c>
    </row>
    <row r="86" spans="1:11" s="29" customFormat="1" ht="48.75" customHeight="1" x14ac:dyDescent="0.2">
      <c r="A86" s="32">
        <v>61</v>
      </c>
      <c r="B86" s="27" t="s">
        <v>207</v>
      </c>
      <c r="C86" s="31">
        <v>1950</v>
      </c>
      <c r="D86" s="119">
        <f t="shared" si="21"/>
        <v>1950</v>
      </c>
      <c r="E86" s="117" t="s">
        <v>138</v>
      </c>
      <c r="F86" s="10" t="s">
        <v>168</v>
      </c>
      <c r="G86" s="31">
        <f t="shared" si="20"/>
        <v>1950</v>
      </c>
      <c r="H86" s="28" t="str">
        <f t="shared" si="17"/>
        <v xml:space="preserve">บจก.ก้องกิ่มเฮง ปิโตรเลียม </v>
      </c>
      <c r="I86" s="31">
        <f t="shared" si="18"/>
        <v>1950</v>
      </c>
      <c r="J86" s="10" t="s">
        <v>15</v>
      </c>
      <c r="K86" s="10" t="s">
        <v>208</v>
      </c>
    </row>
    <row r="87" spans="1:11" s="29" customFormat="1" ht="54" customHeight="1" x14ac:dyDescent="0.2">
      <c r="A87" s="32">
        <v>62</v>
      </c>
      <c r="B87" s="27" t="s">
        <v>209</v>
      </c>
      <c r="C87" s="31">
        <v>1950</v>
      </c>
      <c r="D87" s="119">
        <f t="shared" si="21"/>
        <v>1950</v>
      </c>
      <c r="E87" s="117" t="s">
        <v>138</v>
      </c>
      <c r="F87" s="10" t="s">
        <v>168</v>
      </c>
      <c r="G87" s="31">
        <f t="shared" si="20"/>
        <v>1950</v>
      </c>
      <c r="H87" s="28" t="str">
        <f t="shared" si="17"/>
        <v xml:space="preserve">บจก.ก้องกิ่มเฮง ปิโตรเลียม </v>
      </c>
      <c r="I87" s="31">
        <f t="shared" si="18"/>
        <v>1950</v>
      </c>
      <c r="J87" s="10" t="s">
        <v>15</v>
      </c>
      <c r="K87" s="10" t="s">
        <v>210</v>
      </c>
    </row>
    <row r="88" spans="1:11" s="29" customFormat="1" ht="54" customHeight="1" x14ac:dyDescent="0.2">
      <c r="A88" s="32">
        <v>63</v>
      </c>
      <c r="B88" s="27" t="s">
        <v>211</v>
      </c>
      <c r="C88" s="31">
        <v>6088</v>
      </c>
      <c r="D88" s="119">
        <f t="shared" si="21"/>
        <v>6088</v>
      </c>
      <c r="E88" s="117" t="s">
        <v>138</v>
      </c>
      <c r="F88" s="10" t="s">
        <v>168</v>
      </c>
      <c r="G88" s="31">
        <f t="shared" si="20"/>
        <v>6088</v>
      </c>
      <c r="H88" s="28" t="str">
        <f t="shared" si="17"/>
        <v xml:space="preserve">บจก.ก้องกิ่มเฮง ปิโตรเลียม </v>
      </c>
      <c r="I88" s="31">
        <f t="shared" si="18"/>
        <v>6088</v>
      </c>
      <c r="J88" s="10" t="s">
        <v>15</v>
      </c>
      <c r="K88" s="10" t="s">
        <v>212</v>
      </c>
    </row>
    <row r="89" spans="1:11" s="29" customFormat="1" ht="48.75" customHeight="1" x14ac:dyDescent="0.2">
      <c r="A89" s="32">
        <v>64</v>
      </c>
      <c r="B89" s="27" t="s">
        <v>167</v>
      </c>
      <c r="C89" s="31">
        <v>1690</v>
      </c>
      <c r="D89" s="119">
        <f t="shared" si="19"/>
        <v>1690</v>
      </c>
      <c r="E89" s="117" t="s">
        <v>138</v>
      </c>
      <c r="F89" s="10" t="s">
        <v>168</v>
      </c>
      <c r="G89" s="31">
        <f t="shared" si="20"/>
        <v>1690</v>
      </c>
      <c r="H89" s="28" t="str">
        <f t="shared" si="17"/>
        <v xml:space="preserve">บจก.ก้องกิ่มเฮง ปิโตรเลียม </v>
      </c>
      <c r="I89" s="31">
        <f t="shared" si="18"/>
        <v>1690</v>
      </c>
      <c r="J89" s="10" t="s">
        <v>15</v>
      </c>
      <c r="K89" s="10" t="s">
        <v>213</v>
      </c>
    </row>
    <row r="90" spans="1:11" s="29" customFormat="1" ht="40.5" customHeight="1" x14ac:dyDescent="0.2">
      <c r="A90" s="32">
        <v>65</v>
      </c>
      <c r="B90" s="27" t="s">
        <v>214</v>
      </c>
      <c r="C90" s="31">
        <v>1600</v>
      </c>
      <c r="D90" s="119">
        <f t="shared" si="19"/>
        <v>1600</v>
      </c>
      <c r="E90" s="31" t="s">
        <v>138</v>
      </c>
      <c r="F90" s="10" t="s">
        <v>168</v>
      </c>
      <c r="G90" s="31">
        <f t="shared" si="20"/>
        <v>1600</v>
      </c>
      <c r="H90" s="28" t="str">
        <f t="shared" si="17"/>
        <v xml:space="preserve">บจก.ก้องกิ่มเฮง ปิโตรเลียม </v>
      </c>
      <c r="I90" s="31">
        <f t="shared" si="18"/>
        <v>1600</v>
      </c>
      <c r="J90" s="10" t="s">
        <v>15</v>
      </c>
      <c r="K90" s="10" t="s">
        <v>215</v>
      </c>
    </row>
    <row r="91" spans="1:11" s="52" customFormat="1" ht="42" x14ac:dyDescent="0.2">
      <c r="A91" s="24">
        <v>66</v>
      </c>
      <c r="B91" s="216" t="s">
        <v>216</v>
      </c>
      <c r="C91" s="125">
        <v>18955</v>
      </c>
      <c r="D91" s="125">
        <f>G91+G92</f>
        <v>18955</v>
      </c>
      <c r="E91" s="64" t="s">
        <v>138</v>
      </c>
      <c r="F91" s="90" t="s">
        <v>217</v>
      </c>
      <c r="G91" s="126">
        <v>14200</v>
      </c>
      <c r="H91" s="90" t="s">
        <v>217</v>
      </c>
      <c r="I91" s="126">
        <v>14200</v>
      </c>
      <c r="J91" s="127" t="s">
        <v>218</v>
      </c>
      <c r="K91" s="55" t="s">
        <v>219</v>
      </c>
    </row>
    <row r="92" spans="1:11" s="52" customFormat="1" ht="42" x14ac:dyDescent="0.2">
      <c r="A92" s="191"/>
      <c r="B92" s="53"/>
      <c r="C92" s="128"/>
      <c r="D92" s="128"/>
      <c r="E92" s="129"/>
      <c r="F92" s="100" t="s">
        <v>217</v>
      </c>
      <c r="G92" s="130">
        <v>4755</v>
      </c>
      <c r="H92" s="100" t="s">
        <v>217</v>
      </c>
      <c r="I92" s="130">
        <v>4755</v>
      </c>
      <c r="J92" s="131"/>
      <c r="K92" s="57" t="s">
        <v>220</v>
      </c>
    </row>
    <row r="93" spans="1:11" s="52" customFormat="1" x14ac:dyDescent="0.2">
      <c r="A93" s="24">
        <v>67</v>
      </c>
      <c r="B93" s="94" t="s">
        <v>221</v>
      </c>
      <c r="C93" s="132">
        <v>2204.1999999999998</v>
      </c>
      <c r="D93" s="132">
        <v>2204.1999999999998</v>
      </c>
      <c r="E93" s="133" t="s">
        <v>138</v>
      </c>
      <c r="F93" s="96" t="s">
        <v>222</v>
      </c>
      <c r="G93" s="134">
        <v>1016.5</v>
      </c>
      <c r="H93" s="96" t="s">
        <v>223</v>
      </c>
      <c r="I93" s="134">
        <v>1016.5</v>
      </c>
      <c r="J93" s="127" t="s">
        <v>218</v>
      </c>
      <c r="K93" s="135" t="s">
        <v>224</v>
      </c>
    </row>
    <row r="94" spans="1:11" s="52" customFormat="1" x14ac:dyDescent="0.2">
      <c r="A94" s="192"/>
      <c r="B94" s="95"/>
      <c r="C94" s="132"/>
      <c r="D94" s="132"/>
      <c r="E94" s="133"/>
      <c r="F94" s="96" t="s">
        <v>222</v>
      </c>
      <c r="G94" s="134">
        <v>1187.7</v>
      </c>
      <c r="H94" s="96" t="s">
        <v>223</v>
      </c>
      <c r="I94" s="134">
        <v>1187.7</v>
      </c>
      <c r="J94" s="136"/>
      <c r="K94" s="135" t="s">
        <v>225</v>
      </c>
    </row>
    <row r="95" spans="1:11" s="52" customFormat="1" ht="42" x14ac:dyDescent="0.2">
      <c r="A95" s="24">
        <v>68</v>
      </c>
      <c r="B95" s="54" t="s">
        <v>226</v>
      </c>
      <c r="C95" s="125">
        <v>9050.48</v>
      </c>
      <c r="D95" s="125">
        <v>9050.48</v>
      </c>
      <c r="E95" s="137" t="s">
        <v>138</v>
      </c>
      <c r="F95" s="55" t="s">
        <v>227</v>
      </c>
      <c r="G95" s="125">
        <f>D95</f>
        <v>9050.48</v>
      </c>
      <c r="H95" s="55" t="s">
        <v>227</v>
      </c>
      <c r="I95" s="125">
        <f>G95</f>
        <v>9050.48</v>
      </c>
      <c r="J95" s="127" t="s">
        <v>218</v>
      </c>
      <c r="K95" s="55" t="s">
        <v>228</v>
      </c>
    </row>
    <row r="96" spans="1:11" s="52" customFormat="1" x14ac:dyDescent="0.2">
      <c r="A96" s="26"/>
      <c r="B96" s="54" t="s">
        <v>229</v>
      </c>
      <c r="C96" s="138"/>
      <c r="D96" s="138"/>
      <c r="E96" s="139"/>
      <c r="F96" s="56"/>
      <c r="G96" s="138"/>
      <c r="H96" s="56"/>
      <c r="I96" s="140"/>
      <c r="J96" s="56"/>
      <c r="K96" s="57"/>
    </row>
    <row r="97" spans="1:11" s="52" customFormat="1" ht="42" x14ac:dyDescent="0.2">
      <c r="A97" s="24">
        <v>69</v>
      </c>
      <c r="B97" s="97" t="s">
        <v>230</v>
      </c>
      <c r="C97" s="141">
        <v>95337</v>
      </c>
      <c r="D97" s="141">
        <v>95337</v>
      </c>
      <c r="E97" s="142" t="s">
        <v>138</v>
      </c>
      <c r="F97" s="55" t="s">
        <v>231</v>
      </c>
      <c r="G97" s="141">
        <v>95337</v>
      </c>
      <c r="H97" s="55" t="s">
        <v>231</v>
      </c>
      <c r="I97" s="141">
        <v>95337</v>
      </c>
      <c r="J97" s="143" t="s">
        <v>218</v>
      </c>
      <c r="K97" s="55" t="s">
        <v>232</v>
      </c>
    </row>
    <row r="98" spans="1:11" s="52" customFormat="1" x14ac:dyDescent="0.2">
      <c r="A98" s="26"/>
      <c r="B98" s="98"/>
      <c r="C98" s="132"/>
      <c r="D98" s="132"/>
      <c r="E98" s="144"/>
      <c r="F98" s="56" t="s">
        <v>233</v>
      </c>
      <c r="G98" s="140">
        <v>120000</v>
      </c>
      <c r="H98" s="56"/>
      <c r="I98" s="140"/>
      <c r="J98" s="56"/>
      <c r="K98" s="56"/>
    </row>
    <row r="99" spans="1:11" s="52" customFormat="1" ht="42" x14ac:dyDescent="0.2">
      <c r="A99" s="26"/>
      <c r="B99" s="98"/>
      <c r="C99" s="132"/>
      <c r="D99" s="132"/>
      <c r="E99" s="144"/>
      <c r="F99" s="56" t="s">
        <v>234</v>
      </c>
      <c r="G99" s="140">
        <v>140000</v>
      </c>
      <c r="H99" s="56"/>
      <c r="I99" s="140"/>
      <c r="J99" s="56"/>
      <c r="K99" s="56"/>
    </row>
    <row r="100" spans="1:11" s="52" customFormat="1" x14ac:dyDescent="0.2">
      <c r="A100" s="24">
        <v>70</v>
      </c>
      <c r="B100" s="94" t="s">
        <v>235</v>
      </c>
      <c r="C100" s="141">
        <v>2484</v>
      </c>
      <c r="D100" s="141">
        <v>2484</v>
      </c>
      <c r="E100" s="137" t="s">
        <v>138</v>
      </c>
      <c r="F100" s="55" t="s">
        <v>236</v>
      </c>
      <c r="G100" s="141">
        <v>2484</v>
      </c>
      <c r="H100" s="55" t="s">
        <v>236</v>
      </c>
      <c r="I100" s="141">
        <v>2484</v>
      </c>
      <c r="J100" s="55" t="s">
        <v>218</v>
      </c>
      <c r="K100" s="145" t="s">
        <v>237</v>
      </c>
    </row>
    <row r="101" spans="1:11" s="52" customFormat="1" ht="42" x14ac:dyDescent="0.2">
      <c r="A101" s="26"/>
      <c r="B101" s="99"/>
      <c r="C101" s="132"/>
      <c r="D101" s="132"/>
      <c r="E101" s="144" t="s">
        <v>238</v>
      </c>
      <c r="F101" s="56"/>
      <c r="G101" s="140"/>
      <c r="H101" s="56"/>
      <c r="I101" s="140"/>
      <c r="J101" s="56"/>
      <c r="K101" s="83"/>
    </row>
    <row r="102" spans="1:11" s="52" customFormat="1" ht="42" x14ac:dyDescent="0.2">
      <c r="A102" s="26"/>
      <c r="B102" s="99"/>
      <c r="C102" s="132"/>
      <c r="D102" s="132"/>
      <c r="E102" s="144" t="s">
        <v>239</v>
      </c>
      <c r="F102" s="56"/>
      <c r="G102" s="140"/>
      <c r="H102" s="56"/>
      <c r="I102" s="140"/>
      <c r="J102" s="56"/>
      <c r="K102" s="83"/>
    </row>
    <row r="103" spans="1:11" s="52" customFormat="1" x14ac:dyDescent="0.2">
      <c r="A103" s="25"/>
      <c r="B103" s="95"/>
      <c r="C103" s="128"/>
      <c r="D103" s="128"/>
      <c r="E103" s="139">
        <v>2561</v>
      </c>
      <c r="F103" s="57"/>
      <c r="G103" s="146"/>
      <c r="H103" s="57"/>
      <c r="I103" s="146"/>
      <c r="J103" s="57"/>
      <c r="K103" s="147"/>
    </row>
    <row r="104" spans="1:11" s="52" customFormat="1" ht="42" x14ac:dyDescent="0.2">
      <c r="A104" s="24">
        <v>71</v>
      </c>
      <c r="B104" s="94" t="s">
        <v>240</v>
      </c>
      <c r="C104" s="141">
        <v>677</v>
      </c>
      <c r="D104" s="141">
        <v>677</v>
      </c>
      <c r="E104" s="137" t="s">
        <v>138</v>
      </c>
      <c r="F104" s="55" t="s">
        <v>241</v>
      </c>
      <c r="G104" s="148">
        <v>677</v>
      </c>
      <c r="H104" s="55" t="s">
        <v>241</v>
      </c>
      <c r="I104" s="148">
        <v>677</v>
      </c>
      <c r="J104" s="55" t="s">
        <v>218</v>
      </c>
      <c r="K104" s="145" t="s">
        <v>242</v>
      </c>
    </row>
    <row r="105" spans="1:11" s="52" customFormat="1" ht="42" x14ac:dyDescent="0.2">
      <c r="A105" s="26"/>
      <c r="B105" s="99"/>
      <c r="C105" s="140"/>
      <c r="D105" s="140"/>
      <c r="E105" s="144" t="s">
        <v>238</v>
      </c>
      <c r="F105" s="58"/>
      <c r="G105" s="140"/>
      <c r="H105" s="56"/>
      <c r="I105" s="140"/>
      <c r="J105" s="56"/>
      <c r="K105" s="59"/>
    </row>
    <row r="106" spans="1:11" s="52" customFormat="1" x14ac:dyDescent="0.2">
      <c r="A106" s="60"/>
      <c r="B106" s="99"/>
      <c r="C106" s="140"/>
      <c r="D106" s="140"/>
      <c r="E106" s="149" t="s">
        <v>239</v>
      </c>
      <c r="F106" s="58"/>
      <c r="G106" s="140"/>
      <c r="H106" s="56"/>
      <c r="I106" s="140"/>
      <c r="J106" s="150"/>
      <c r="K106" s="59"/>
    </row>
    <row r="107" spans="1:11" s="52" customFormat="1" x14ac:dyDescent="0.2">
      <c r="A107" s="61"/>
      <c r="B107" s="95"/>
      <c r="C107" s="146"/>
      <c r="D107" s="146"/>
      <c r="E107" s="151">
        <v>2561</v>
      </c>
      <c r="F107" s="17"/>
      <c r="G107" s="146"/>
      <c r="H107" s="62"/>
      <c r="I107" s="146"/>
      <c r="J107" s="152"/>
      <c r="K107" s="63"/>
    </row>
    <row r="108" spans="1:11" s="52" customFormat="1" ht="42" x14ac:dyDescent="0.2">
      <c r="A108" s="24">
        <v>72</v>
      </c>
      <c r="B108" s="94" t="s">
        <v>243</v>
      </c>
      <c r="C108" s="148">
        <v>1400</v>
      </c>
      <c r="D108" s="148">
        <v>1400</v>
      </c>
      <c r="E108" s="137" t="s">
        <v>138</v>
      </c>
      <c r="F108" s="64" t="s">
        <v>244</v>
      </c>
      <c r="G108" s="148">
        <v>1400</v>
      </c>
      <c r="H108" s="64" t="s">
        <v>244</v>
      </c>
      <c r="I108" s="148">
        <v>1400</v>
      </c>
      <c r="J108" s="143" t="s">
        <v>218</v>
      </c>
      <c r="K108" s="65" t="s">
        <v>245</v>
      </c>
    </row>
    <row r="109" spans="1:11" s="52" customFormat="1" ht="42" x14ac:dyDescent="0.2">
      <c r="A109" s="26"/>
      <c r="B109" s="99"/>
      <c r="C109" s="140"/>
      <c r="D109" s="140"/>
      <c r="E109" s="144" t="s">
        <v>238</v>
      </c>
      <c r="F109" s="58"/>
      <c r="G109" s="140"/>
      <c r="H109" s="58"/>
      <c r="I109" s="140"/>
      <c r="J109" s="56"/>
      <c r="K109" s="59"/>
    </row>
    <row r="110" spans="1:11" s="52" customFormat="1" x14ac:dyDescent="0.2">
      <c r="A110" s="60"/>
      <c r="B110" s="99"/>
      <c r="C110" s="140"/>
      <c r="D110" s="140"/>
      <c r="E110" s="149" t="s">
        <v>239</v>
      </c>
      <c r="F110" s="58"/>
      <c r="G110" s="140"/>
      <c r="H110" s="58"/>
      <c r="I110" s="140"/>
      <c r="J110" s="150"/>
      <c r="K110" s="59"/>
    </row>
    <row r="111" spans="1:11" s="52" customFormat="1" x14ac:dyDescent="0.2">
      <c r="A111" s="61"/>
      <c r="B111" s="95"/>
      <c r="C111" s="146"/>
      <c r="D111" s="146"/>
      <c r="E111" s="151">
        <v>2561</v>
      </c>
      <c r="F111" s="17"/>
      <c r="G111" s="146"/>
      <c r="H111" s="17"/>
      <c r="I111" s="146"/>
      <c r="J111" s="152"/>
      <c r="K111" s="63"/>
    </row>
    <row r="112" spans="1:11" s="52" customFormat="1" ht="42" x14ac:dyDescent="0.2">
      <c r="A112" s="24">
        <v>73</v>
      </c>
      <c r="B112" s="94" t="s">
        <v>246</v>
      </c>
      <c r="C112" s="148">
        <v>23326</v>
      </c>
      <c r="D112" s="148">
        <v>23326</v>
      </c>
      <c r="E112" s="137" t="s">
        <v>138</v>
      </c>
      <c r="F112" s="64" t="s">
        <v>247</v>
      </c>
      <c r="G112" s="148">
        <v>23326</v>
      </c>
      <c r="H112" s="64" t="s">
        <v>247</v>
      </c>
      <c r="I112" s="148">
        <v>23326</v>
      </c>
      <c r="J112" s="143" t="s">
        <v>218</v>
      </c>
      <c r="K112" s="65" t="s">
        <v>248</v>
      </c>
    </row>
    <row r="113" spans="1:11" s="52" customFormat="1" ht="42" x14ac:dyDescent="0.2">
      <c r="A113" s="25"/>
      <c r="B113" s="66" t="s">
        <v>249</v>
      </c>
      <c r="C113" s="153"/>
      <c r="D113" s="153"/>
      <c r="E113" s="139"/>
      <c r="F113" s="17" t="s">
        <v>250</v>
      </c>
      <c r="G113" s="154">
        <v>25680</v>
      </c>
      <c r="H113" s="17"/>
      <c r="I113" s="154"/>
      <c r="J113" s="57"/>
      <c r="K113" s="63"/>
    </row>
    <row r="114" spans="1:11" s="52" customFormat="1" ht="21.75" customHeight="1" x14ac:dyDescent="0.2">
      <c r="A114" s="24">
        <v>74</v>
      </c>
      <c r="B114" s="67" t="s">
        <v>251</v>
      </c>
      <c r="C114" s="155">
        <v>5670</v>
      </c>
      <c r="D114" s="155">
        <f>G114</f>
        <v>5670</v>
      </c>
      <c r="E114" s="137" t="s">
        <v>138</v>
      </c>
      <c r="F114" s="68" t="s">
        <v>252</v>
      </c>
      <c r="G114" s="125">
        <v>5670</v>
      </c>
      <c r="H114" s="68" t="s">
        <v>252</v>
      </c>
      <c r="I114" s="125">
        <v>5670</v>
      </c>
      <c r="J114" s="143" t="s">
        <v>218</v>
      </c>
      <c r="K114" s="65" t="s">
        <v>253</v>
      </c>
    </row>
    <row r="115" spans="1:11" s="52" customFormat="1" x14ac:dyDescent="0.35">
      <c r="A115" s="26"/>
      <c r="B115" s="69" t="s">
        <v>254</v>
      </c>
      <c r="C115" s="156"/>
      <c r="D115" s="156"/>
      <c r="E115" s="149"/>
      <c r="F115" s="70"/>
      <c r="G115" s="138"/>
      <c r="H115" s="70"/>
      <c r="I115" s="138"/>
      <c r="J115" s="157"/>
      <c r="K115" s="59"/>
    </row>
    <row r="116" spans="1:11" s="52" customFormat="1" x14ac:dyDescent="0.2">
      <c r="A116" s="60"/>
      <c r="B116" s="99" t="s">
        <v>255</v>
      </c>
      <c r="C116" s="132"/>
      <c r="D116" s="132"/>
      <c r="E116" s="144"/>
      <c r="F116" s="56"/>
      <c r="G116" s="140"/>
      <c r="H116" s="56"/>
      <c r="I116" s="140"/>
      <c r="J116" s="56"/>
      <c r="K116" s="83"/>
    </row>
    <row r="117" spans="1:11" s="52" customFormat="1" x14ac:dyDescent="0.2">
      <c r="A117" s="25"/>
      <c r="B117" s="95" t="s">
        <v>256</v>
      </c>
      <c r="C117" s="128"/>
      <c r="D117" s="128"/>
      <c r="E117" s="139"/>
      <c r="F117" s="57"/>
      <c r="G117" s="146"/>
      <c r="H117" s="57"/>
      <c r="I117" s="146"/>
      <c r="J117" s="57"/>
      <c r="K117" s="147"/>
    </row>
    <row r="118" spans="1:11" s="52" customFormat="1" ht="42" x14ac:dyDescent="0.35">
      <c r="A118" s="24">
        <v>75</v>
      </c>
      <c r="B118" s="94" t="s">
        <v>257</v>
      </c>
      <c r="C118" s="141">
        <f>G118+G119+G120</f>
        <v>3900</v>
      </c>
      <c r="D118" s="141">
        <f>G118+G119+G120</f>
        <v>3900</v>
      </c>
      <c r="E118" s="137" t="s">
        <v>138</v>
      </c>
      <c r="F118" s="55" t="s">
        <v>258</v>
      </c>
      <c r="G118" s="148">
        <v>2500</v>
      </c>
      <c r="H118" s="55" t="s">
        <v>258</v>
      </c>
      <c r="I118" s="148">
        <v>2500</v>
      </c>
      <c r="J118" s="158" t="s">
        <v>218</v>
      </c>
      <c r="K118" s="145" t="s">
        <v>259</v>
      </c>
    </row>
    <row r="119" spans="1:11" s="52" customFormat="1" ht="42" x14ac:dyDescent="0.35">
      <c r="A119" s="26"/>
      <c r="B119" s="99"/>
      <c r="C119" s="132"/>
      <c r="D119" s="132"/>
      <c r="E119" s="144" t="s">
        <v>238</v>
      </c>
      <c r="F119" s="56" t="s">
        <v>260</v>
      </c>
      <c r="G119" s="140">
        <v>1150</v>
      </c>
      <c r="H119" s="56" t="s">
        <v>260</v>
      </c>
      <c r="I119" s="140">
        <v>1150</v>
      </c>
      <c r="J119" s="157"/>
      <c r="K119" s="83" t="s">
        <v>261</v>
      </c>
    </row>
    <row r="120" spans="1:11" s="52" customFormat="1" ht="42" x14ac:dyDescent="0.2">
      <c r="A120" s="192"/>
      <c r="B120" s="99"/>
      <c r="C120" s="132"/>
      <c r="D120" s="132"/>
      <c r="E120" s="149" t="s">
        <v>239</v>
      </c>
      <c r="F120" s="71" t="s">
        <v>262</v>
      </c>
      <c r="G120" s="159">
        <v>250</v>
      </c>
      <c r="H120" s="71" t="s">
        <v>262</v>
      </c>
      <c r="I120" s="159">
        <v>250</v>
      </c>
      <c r="J120" s="56"/>
      <c r="K120" s="83" t="s">
        <v>263</v>
      </c>
    </row>
    <row r="121" spans="1:11" s="52" customFormat="1" x14ac:dyDescent="0.35">
      <c r="A121" s="25"/>
      <c r="B121" s="95"/>
      <c r="C121" s="128"/>
      <c r="D121" s="128"/>
      <c r="E121" s="151">
        <v>2561</v>
      </c>
      <c r="F121" s="57"/>
      <c r="G121" s="128"/>
      <c r="H121" s="57"/>
      <c r="I121" s="128"/>
      <c r="J121" s="160"/>
      <c r="K121" s="147"/>
    </row>
    <row r="122" spans="1:11" s="52" customFormat="1" ht="42" x14ac:dyDescent="0.2">
      <c r="A122" s="24">
        <v>76</v>
      </c>
      <c r="B122" s="94" t="s">
        <v>264</v>
      </c>
      <c r="C122" s="141">
        <f>2125+4250+1800</f>
        <v>8175</v>
      </c>
      <c r="D122" s="141">
        <f>G122+G123+G124</f>
        <v>8175</v>
      </c>
      <c r="E122" s="68" t="s">
        <v>138</v>
      </c>
      <c r="F122" s="94" t="s">
        <v>265</v>
      </c>
      <c r="G122" s="94">
        <v>1800</v>
      </c>
      <c r="H122" s="55" t="s">
        <v>265</v>
      </c>
      <c r="I122" s="148">
        <v>1800</v>
      </c>
      <c r="J122" s="55" t="s">
        <v>218</v>
      </c>
      <c r="K122" s="145" t="s">
        <v>266</v>
      </c>
    </row>
    <row r="123" spans="1:11" s="52" customFormat="1" ht="42" x14ac:dyDescent="0.2">
      <c r="A123" s="60"/>
      <c r="B123" s="99" t="s">
        <v>267</v>
      </c>
      <c r="C123" s="132"/>
      <c r="D123" s="132"/>
      <c r="E123" s="70" t="s">
        <v>268</v>
      </c>
      <c r="F123" s="56" t="s">
        <v>269</v>
      </c>
      <c r="G123" s="140">
        <v>4250</v>
      </c>
      <c r="H123" s="56" t="s">
        <v>269</v>
      </c>
      <c r="I123" s="140">
        <v>4250</v>
      </c>
      <c r="J123" s="56"/>
      <c r="K123" s="83" t="s">
        <v>270</v>
      </c>
    </row>
    <row r="124" spans="1:11" s="52" customFormat="1" ht="42" x14ac:dyDescent="0.2">
      <c r="A124" s="60"/>
      <c r="B124" s="99"/>
      <c r="C124" s="132"/>
      <c r="D124" s="132"/>
      <c r="E124" s="144" t="s">
        <v>271</v>
      </c>
      <c r="F124" s="56" t="s">
        <v>272</v>
      </c>
      <c r="G124" s="140">
        <v>2125</v>
      </c>
      <c r="H124" s="56" t="s">
        <v>272</v>
      </c>
      <c r="I124" s="140">
        <v>2125</v>
      </c>
      <c r="J124" s="56"/>
      <c r="K124" s="83" t="s">
        <v>273</v>
      </c>
    </row>
    <row r="125" spans="1:11" s="73" customFormat="1" x14ac:dyDescent="0.2">
      <c r="A125" s="72"/>
      <c r="B125" s="102"/>
      <c r="C125" s="161"/>
      <c r="D125" s="161"/>
      <c r="E125" s="139">
        <v>2561</v>
      </c>
      <c r="F125" s="101"/>
      <c r="G125" s="162"/>
      <c r="H125" s="101"/>
      <c r="I125" s="162"/>
      <c r="J125" s="151"/>
      <c r="K125" s="76"/>
    </row>
    <row r="126" spans="1:11" s="73" customFormat="1" ht="42" x14ac:dyDescent="0.2">
      <c r="A126" s="24">
        <v>77</v>
      </c>
      <c r="B126" s="103" t="s">
        <v>264</v>
      </c>
      <c r="C126" s="163">
        <v>18750</v>
      </c>
      <c r="D126" s="163">
        <f>G126+G127+G128</f>
        <v>18750</v>
      </c>
      <c r="E126" s="164" t="s">
        <v>138</v>
      </c>
      <c r="F126" s="103" t="s">
        <v>274</v>
      </c>
      <c r="G126" s="103">
        <v>6000</v>
      </c>
      <c r="H126" s="103" t="s">
        <v>274</v>
      </c>
      <c r="I126" s="103">
        <v>6000</v>
      </c>
      <c r="J126" s="103" t="s">
        <v>218</v>
      </c>
      <c r="K126" s="74" t="s">
        <v>275</v>
      </c>
    </row>
    <row r="127" spans="1:11" s="73" customFormat="1" ht="42" x14ac:dyDescent="0.2">
      <c r="A127" s="193"/>
      <c r="B127" s="80" t="s">
        <v>276</v>
      </c>
      <c r="C127" s="165"/>
      <c r="D127" s="165"/>
      <c r="E127" s="149" t="s">
        <v>268</v>
      </c>
      <c r="F127" s="80" t="s">
        <v>269</v>
      </c>
      <c r="G127" s="80">
        <v>4250</v>
      </c>
      <c r="H127" s="80" t="s">
        <v>269</v>
      </c>
      <c r="I127" s="80">
        <v>4250</v>
      </c>
      <c r="J127" s="80"/>
      <c r="K127" s="75" t="s">
        <v>277</v>
      </c>
    </row>
    <row r="128" spans="1:11" s="73" customFormat="1" ht="42" x14ac:dyDescent="0.2">
      <c r="A128" s="193"/>
      <c r="B128" s="80"/>
      <c r="C128" s="165"/>
      <c r="D128" s="165"/>
      <c r="E128" s="149" t="s">
        <v>271</v>
      </c>
      <c r="F128" s="80" t="s">
        <v>272</v>
      </c>
      <c r="G128" s="80">
        <v>8500</v>
      </c>
      <c r="H128" s="80" t="s">
        <v>272</v>
      </c>
      <c r="I128" s="80">
        <v>8500</v>
      </c>
      <c r="J128" s="80"/>
      <c r="K128" s="75" t="s">
        <v>278</v>
      </c>
    </row>
    <row r="129" spans="1:11" s="73" customFormat="1" x14ac:dyDescent="0.2">
      <c r="A129" s="194"/>
      <c r="B129" s="102"/>
      <c r="C129" s="161"/>
      <c r="D129" s="161"/>
      <c r="E129" s="151">
        <v>2561</v>
      </c>
      <c r="F129" s="102"/>
      <c r="G129" s="102"/>
      <c r="H129" s="102"/>
      <c r="I129" s="102"/>
      <c r="J129" s="102"/>
      <c r="K129" s="76"/>
    </row>
    <row r="130" spans="1:11" s="73" customFormat="1" ht="42" x14ac:dyDescent="0.2">
      <c r="A130" s="24">
        <v>78</v>
      </c>
      <c r="B130" s="103" t="s">
        <v>264</v>
      </c>
      <c r="C130" s="163">
        <v>10300</v>
      </c>
      <c r="D130" s="163">
        <f>G130+G131</f>
        <v>10300</v>
      </c>
      <c r="E130" s="164" t="s">
        <v>138</v>
      </c>
      <c r="F130" s="103" t="s">
        <v>265</v>
      </c>
      <c r="G130" s="103">
        <v>1800</v>
      </c>
      <c r="H130" s="103" t="s">
        <v>265</v>
      </c>
      <c r="I130" s="103">
        <v>1800</v>
      </c>
      <c r="J130" s="103" t="s">
        <v>218</v>
      </c>
      <c r="K130" s="74" t="s">
        <v>279</v>
      </c>
    </row>
    <row r="131" spans="1:11" s="73" customFormat="1" ht="42" x14ac:dyDescent="0.2">
      <c r="A131" s="193"/>
      <c r="B131" s="80" t="s">
        <v>280</v>
      </c>
      <c r="C131" s="165"/>
      <c r="D131" s="165"/>
      <c r="E131" s="149" t="s">
        <v>268</v>
      </c>
      <c r="F131" s="80" t="s">
        <v>269</v>
      </c>
      <c r="G131" s="80">
        <v>8500</v>
      </c>
      <c r="H131" s="80" t="s">
        <v>269</v>
      </c>
      <c r="I131" s="80">
        <v>8500</v>
      </c>
      <c r="J131" s="80"/>
      <c r="K131" s="75" t="s">
        <v>281</v>
      </c>
    </row>
    <row r="132" spans="1:11" s="73" customFormat="1" x14ac:dyDescent="0.2">
      <c r="A132" s="193"/>
      <c r="B132" s="80"/>
      <c r="C132" s="165"/>
      <c r="D132" s="165"/>
      <c r="E132" s="149" t="s">
        <v>271</v>
      </c>
      <c r="F132" s="80"/>
      <c r="G132" s="80"/>
      <c r="H132" s="80"/>
      <c r="I132" s="80"/>
      <c r="J132" s="80"/>
      <c r="K132" s="75"/>
    </row>
    <row r="133" spans="1:11" s="73" customFormat="1" x14ac:dyDescent="0.2">
      <c r="A133" s="72"/>
      <c r="B133" s="102"/>
      <c r="C133" s="161"/>
      <c r="D133" s="161"/>
      <c r="E133" s="166">
        <v>2561</v>
      </c>
      <c r="F133" s="77"/>
      <c r="G133" s="162"/>
      <c r="H133" s="77"/>
      <c r="I133" s="162"/>
      <c r="J133" s="77"/>
      <c r="K133" s="76"/>
    </row>
    <row r="134" spans="1:11" s="79" customFormat="1" ht="18" customHeight="1" x14ac:dyDescent="0.2">
      <c r="A134" s="24">
        <v>79</v>
      </c>
      <c r="B134" s="103" t="s">
        <v>264</v>
      </c>
      <c r="C134" s="163">
        <v>12950</v>
      </c>
      <c r="D134" s="163">
        <f>G134+G135+G136+G137</f>
        <v>12950</v>
      </c>
      <c r="E134" s="167" t="s">
        <v>138</v>
      </c>
      <c r="F134" s="78" t="s">
        <v>265</v>
      </c>
      <c r="G134" s="168">
        <v>1800</v>
      </c>
      <c r="H134" s="78" t="s">
        <v>265</v>
      </c>
      <c r="I134" s="168">
        <v>1800</v>
      </c>
      <c r="J134" s="78" t="s">
        <v>218</v>
      </c>
      <c r="K134" s="74" t="s">
        <v>282</v>
      </c>
    </row>
    <row r="135" spans="1:11" s="79" customFormat="1" ht="18" customHeight="1" x14ac:dyDescent="0.2">
      <c r="A135" s="193"/>
      <c r="B135" s="80" t="s">
        <v>283</v>
      </c>
      <c r="C135" s="165"/>
      <c r="D135" s="165"/>
      <c r="E135" s="169" t="s">
        <v>268</v>
      </c>
      <c r="F135" s="71" t="s">
        <v>284</v>
      </c>
      <c r="G135" s="159">
        <v>1800</v>
      </c>
      <c r="H135" s="71" t="s">
        <v>284</v>
      </c>
      <c r="I135" s="159">
        <v>1800</v>
      </c>
      <c r="J135" s="71"/>
      <c r="K135" s="75" t="s">
        <v>282</v>
      </c>
    </row>
    <row r="136" spans="1:11" s="79" customFormat="1" ht="18" customHeight="1" x14ac:dyDescent="0.2">
      <c r="A136" s="193"/>
      <c r="B136" s="80"/>
      <c r="C136" s="165"/>
      <c r="D136" s="165"/>
      <c r="E136" s="169" t="s">
        <v>271</v>
      </c>
      <c r="F136" s="71" t="s">
        <v>269</v>
      </c>
      <c r="G136" s="159">
        <v>8500</v>
      </c>
      <c r="H136" s="71" t="s">
        <v>269</v>
      </c>
      <c r="I136" s="159">
        <v>8500</v>
      </c>
      <c r="J136" s="71"/>
      <c r="K136" s="75" t="s">
        <v>285</v>
      </c>
    </row>
    <row r="137" spans="1:11" s="79" customFormat="1" ht="18" customHeight="1" x14ac:dyDescent="0.2">
      <c r="A137" s="194"/>
      <c r="B137" s="102"/>
      <c r="C137" s="161"/>
      <c r="D137" s="161"/>
      <c r="E137" s="166">
        <v>2561</v>
      </c>
      <c r="F137" s="77" t="s">
        <v>272</v>
      </c>
      <c r="G137" s="162">
        <v>850</v>
      </c>
      <c r="H137" s="77" t="s">
        <v>272</v>
      </c>
      <c r="I137" s="162">
        <v>850</v>
      </c>
      <c r="J137" s="77"/>
      <c r="K137" s="76" t="s">
        <v>286</v>
      </c>
    </row>
    <row r="138" spans="1:11" s="79" customFormat="1" ht="18" customHeight="1" x14ac:dyDescent="0.2">
      <c r="A138" s="24">
        <v>80</v>
      </c>
      <c r="B138" s="103" t="s">
        <v>264</v>
      </c>
      <c r="C138" s="163">
        <v>11350</v>
      </c>
      <c r="D138" s="163">
        <f>G138+G139+G140+G141</f>
        <v>11350</v>
      </c>
      <c r="E138" s="167" t="s">
        <v>138</v>
      </c>
      <c r="F138" s="78" t="s">
        <v>265</v>
      </c>
      <c r="G138" s="168">
        <v>900</v>
      </c>
      <c r="H138" s="78" t="s">
        <v>265</v>
      </c>
      <c r="I138" s="168">
        <v>900</v>
      </c>
      <c r="J138" s="78" t="s">
        <v>218</v>
      </c>
      <c r="K138" s="74" t="s">
        <v>287</v>
      </c>
    </row>
    <row r="139" spans="1:11" s="79" customFormat="1" ht="18" customHeight="1" x14ac:dyDescent="0.2">
      <c r="A139" s="193"/>
      <c r="B139" s="80" t="s">
        <v>288</v>
      </c>
      <c r="C139" s="165"/>
      <c r="D139" s="165"/>
      <c r="E139" s="169" t="s">
        <v>268</v>
      </c>
      <c r="F139" s="71" t="s">
        <v>274</v>
      </c>
      <c r="G139" s="159">
        <v>4500</v>
      </c>
      <c r="H139" s="71" t="s">
        <v>274</v>
      </c>
      <c r="I139" s="159">
        <v>4500</v>
      </c>
      <c r="J139" s="71"/>
      <c r="K139" s="75" t="s">
        <v>289</v>
      </c>
    </row>
    <row r="140" spans="1:11" s="79" customFormat="1" ht="18" customHeight="1" x14ac:dyDescent="0.2">
      <c r="A140" s="193"/>
      <c r="B140" s="80"/>
      <c r="C140" s="165"/>
      <c r="D140" s="165"/>
      <c r="E140" s="169" t="s">
        <v>271</v>
      </c>
      <c r="F140" s="71" t="s">
        <v>272</v>
      </c>
      <c r="G140" s="159">
        <v>1700</v>
      </c>
      <c r="H140" s="71" t="s">
        <v>272</v>
      </c>
      <c r="I140" s="159">
        <v>1700</v>
      </c>
      <c r="J140" s="71"/>
      <c r="K140" s="75" t="s">
        <v>290</v>
      </c>
    </row>
    <row r="141" spans="1:11" s="79" customFormat="1" ht="18" customHeight="1" x14ac:dyDescent="0.2">
      <c r="A141" s="194"/>
      <c r="B141" s="102"/>
      <c r="C141" s="161"/>
      <c r="D141" s="161"/>
      <c r="E141" s="166">
        <v>2561</v>
      </c>
      <c r="F141" s="77" t="s">
        <v>269</v>
      </c>
      <c r="G141" s="162">
        <v>4250</v>
      </c>
      <c r="H141" s="77"/>
      <c r="I141" s="162"/>
      <c r="J141" s="77"/>
      <c r="K141" s="76" t="s">
        <v>291</v>
      </c>
    </row>
    <row r="142" spans="1:11" s="79" customFormat="1" ht="21" customHeight="1" x14ac:dyDescent="0.2">
      <c r="A142" s="24">
        <v>81</v>
      </c>
      <c r="B142" s="103" t="s">
        <v>264</v>
      </c>
      <c r="C142" s="163">
        <v>1350</v>
      </c>
      <c r="D142" s="163">
        <f>G142</f>
        <v>1350</v>
      </c>
      <c r="E142" s="167" t="s">
        <v>138</v>
      </c>
      <c r="F142" s="78" t="s">
        <v>265</v>
      </c>
      <c r="G142" s="168">
        <v>1350</v>
      </c>
      <c r="H142" s="78" t="s">
        <v>265</v>
      </c>
      <c r="I142" s="168">
        <v>1350</v>
      </c>
      <c r="J142" s="78" t="s">
        <v>218</v>
      </c>
      <c r="K142" s="74" t="s">
        <v>292</v>
      </c>
    </row>
    <row r="143" spans="1:11" s="79" customFormat="1" ht="24.75" customHeight="1" x14ac:dyDescent="0.2">
      <c r="A143" s="81"/>
      <c r="B143" s="80" t="s">
        <v>293</v>
      </c>
      <c r="C143" s="165"/>
      <c r="D143" s="165"/>
      <c r="E143" s="169" t="s">
        <v>268</v>
      </c>
      <c r="F143" s="71"/>
      <c r="G143" s="159"/>
      <c r="H143" s="71"/>
      <c r="I143" s="159"/>
      <c r="J143" s="71"/>
      <c r="K143" s="75"/>
    </row>
    <row r="144" spans="1:11" s="79" customFormat="1" ht="22.5" customHeight="1" x14ac:dyDescent="0.2">
      <c r="A144" s="81"/>
      <c r="B144" s="80"/>
      <c r="C144" s="165"/>
      <c r="D144" s="165"/>
      <c r="E144" s="169" t="s">
        <v>271</v>
      </c>
      <c r="F144" s="71"/>
      <c r="G144" s="159"/>
      <c r="H144" s="71"/>
      <c r="I144" s="159"/>
      <c r="J144" s="71"/>
      <c r="K144" s="75"/>
    </row>
    <row r="145" spans="1:11" s="79" customFormat="1" ht="24" customHeight="1" x14ac:dyDescent="0.2">
      <c r="A145" s="194"/>
      <c r="B145" s="102"/>
      <c r="C145" s="161"/>
      <c r="D145" s="161"/>
      <c r="E145" s="166">
        <v>2561</v>
      </c>
      <c r="F145" s="77"/>
      <c r="G145" s="162"/>
      <c r="H145" s="77"/>
      <c r="I145" s="162"/>
      <c r="J145" s="77"/>
      <c r="K145" s="76"/>
    </row>
    <row r="146" spans="1:11" s="79" customFormat="1" ht="18" customHeight="1" x14ac:dyDescent="0.2">
      <c r="A146" s="24">
        <v>82</v>
      </c>
      <c r="B146" s="103" t="s">
        <v>264</v>
      </c>
      <c r="C146" s="163">
        <v>7650</v>
      </c>
      <c r="D146" s="163">
        <f>G146+G147</f>
        <v>7650</v>
      </c>
      <c r="E146" s="167" t="s">
        <v>138</v>
      </c>
      <c r="F146" s="78" t="s">
        <v>272</v>
      </c>
      <c r="G146" s="168">
        <v>3400</v>
      </c>
      <c r="H146" s="78" t="s">
        <v>272</v>
      </c>
      <c r="I146" s="168">
        <v>3400</v>
      </c>
      <c r="J146" s="78" t="s">
        <v>218</v>
      </c>
      <c r="K146" s="74" t="s">
        <v>294</v>
      </c>
    </row>
    <row r="147" spans="1:11" s="79" customFormat="1" ht="18" customHeight="1" x14ac:dyDescent="0.2">
      <c r="A147" s="193"/>
      <c r="B147" s="80" t="s">
        <v>293</v>
      </c>
      <c r="C147" s="165"/>
      <c r="D147" s="165"/>
      <c r="E147" s="169" t="s">
        <v>268</v>
      </c>
      <c r="F147" s="71" t="s">
        <v>269</v>
      </c>
      <c r="G147" s="159">
        <v>4250</v>
      </c>
      <c r="H147" s="71" t="s">
        <v>269</v>
      </c>
      <c r="I147" s="159">
        <v>4250</v>
      </c>
      <c r="J147" s="80"/>
      <c r="K147" s="75" t="s">
        <v>295</v>
      </c>
    </row>
    <row r="148" spans="1:11" s="79" customFormat="1" ht="21.75" customHeight="1" x14ac:dyDescent="0.2">
      <c r="A148" s="81"/>
      <c r="B148" s="80"/>
      <c r="C148" s="165"/>
      <c r="D148" s="165"/>
      <c r="E148" s="169" t="s">
        <v>271</v>
      </c>
      <c r="F148" s="71"/>
      <c r="G148" s="159"/>
      <c r="H148" s="71"/>
      <c r="I148" s="159"/>
      <c r="J148" s="71"/>
      <c r="K148" s="75"/>
    </row>
    <row r="149" spans="1:11" s="79" customFormat="1" ht="21" customHeight="1" x14ac:dyDescent="0.2">
      <c r="A149" s="194"/>
      <c r="B149" s="102"/>
      <c r="C149" s="161"/>
      <c r="D149" s="161"/>
      <c r="E149" s="166">
        <v>2561</v>
      </c>
      <c r="F149" s="77"/>
      <c r="G149" s="162"/>
      <c r="H149" s="77"/>
      <c r="I149" s="162"/>
      <c r="J149" s="77"/>
      <c r="K149" s="76"/>
    </row>
    <row r="150" spans="1:11" s="79" customFormat="1" ht="18" customHeight="1" x14ac:dyDescent="0.2">
      <c r="A150" s="24">
        <v>83</v>
      </c>
      <c r="B150" s="103" t="s">
        <v>296</v>
      </c>
      <c r="C150" s="163">
        <v>31535.75</v>
      </c>
      <c r="D150" s="163">
        <f>G150+G151+G152+G153+G154+G155+G156+G157+G158+G159+G160+G161+G162+G163+G164+G165+G166+G167+G168+G169</f>
        <v>31535.75</v>
      </c>
      <c r="E150" s="167" t="s">
        <v>138</v>
      </c>
      <c r="F150" s="78" t="s">
        <v>297</v>
      </c>
      <c r="G150" s="168">
        <v>903</v>
      </c>
      <c r="H150" s="78" t="s">
        <v>297</v>
      </c>
      <c r="I150" s="168">
        <v>903</v>
      </c>
      <c r="J150" s="78" t="s">
        <v>218</v>
      </c>
      <c r="K150" s="74" t="s">
        <v>298</v>
      </c>
    </row>
    <row r="151" spans="1:11" s="79" customFormat="1" ht="18" customHeight="1" x14ac:dyDescent="0.2">
      <c r="A151" s="81"/>
      <c r="B151" s="80"/>
      <c r="C151" s="165"/>
      <c r="D151" s="165"/>
      <c r="E151" s="169" t="s">
        <v>238</v>
      </c>
      <c r="F151" s="71" t="s">
        <v>297</v>
      </c>
      <c r="G151" s="159">
        <v>827</v>
      </c>
      <c r="H151" s="71" t="s">
        <v>297</v>
      </c>
      <c r="I151" s="159">
        <v>827</v>
      </c>
      <c r="J151" s="71"/>
      <c r="K151" s="75" t="s">
        <v>299</v>
      </c>
    </row>
    <row r="152" spans="1:11" s="79" customFormat="1" ht="18" customHeight="1" x14ac:dyDescent="0.2">
      <c r="A152" s="193"/>
      <c r="B152" s="80"/>
      <c r="C152" s="165"/>
      <c r="D152" s="165"/>
      <c r="E152" s="169" t="s">
        <v>239</v>
      </c>
      <c r="F152" s="71" t="s">
        <v>300</v>
      </c>
      <c r="G152" s="159">
        <v>1586</v>
      </c>
      <c r="H152" s="71" t="s">
        <v>300</v>
      </c>
      <c r="I152" s="159">
        <v>1586</v>
      </c>
      <c r="J152" s="71"/>
      <c r="K152" s="75" t="s">
        <v>301</v>
      </c>
    </row>
    <row r="153" spans="1:11" s="79" customFormat="1" ht="18" customHeight="1" x14ac:dyDescent="0.2">
      <c r="A153" s="193"/>
      <c r="B153" s="80"/>
      <c r="C153" s="165"/>
      <c r="D153" s="165"/>
      <c r="E153" s="169">
        <v>2561</v>
      </c>
      <c r="F153" s="71" t="s">
        <v>302</v>
      </c>
      <c r="G153" s="159">
        <v>179</v>
      </c>
      <c r="H153" s="71" t="s">
        <v>302</v>
      </c>
      <c r="I153" s="159">
        <v>179</v>
      </c>
      <c r="J153" s="71"/>
      <c r="K153" s="75" t="s">
        <v>303</v>
      </c>
    </row>
    <row r="154" spans="1:11" s="79" customFormat="1" ht="42" x14ac:dyDescent="0.2">
      <c r="A154" s="193"/>
      <c r="B154" s="80"/>
      <c r="C154" s="165"/>
      <c r="D154" s="165"/>
      <c r="E154" s="169"/>
      <c r="F154" s="71" t="s">
        <v>297</v>
      </c>
      <c r="G154" s="159">
        <v>7277.25</v>
      </c>
      <c r="H154" s="71" t="s">
        <v>297</v>
      </c>
      <c r="I154" s="159">
        <v>7277.25</v>
      </c>
      <c r="J154" s="71"/>
      <c r="K154" s="75" t="s">
        <v>304</v>
      </c>
    </row>
    <row r="155" spans="1:11" s="79" customFormat="1" ht="42" x14ac:dyDescent="0.2">
      <c r="A155" s="81"/>
      <c r="B155" s="80"/>
      <c r="C155" s="165"/>
      <c r="D155" s="165"/>
      <c r="E155" s="169"/>
      <c r="F155" s="71" t="s">
        <v>305</v>
      </c>
      <c r="G155" s="159">
        <v>1558</v>
      </c>
      <c r="H155" s="71" t="s">
        <v>305</v>
      </c>
      <c r="I155" s="159">
        <v>1558</v>
      </c>
      <c r="J155" s="71"/>
      <c r="K155" s="75" t="s">
        <v>306</v>
      </c>
    </row>
    <row r="156" spans="1:11" s="79" customFormat="1" ht="42" x14ac:dyDescent="0.2">
      <c r="A156" s="30"/>
      <c r="B156" s="80"/>
      <c r="C156" s="165"/>
      <c r="D156" s="165"/>
      <c r="E156" s="169"/>
      <c r="F156" s="71" t="s">
        <v>307</v>
      </c>
      <c r="G156" s="159">
        <v>740</v>
      </c>
      <c r="H156" s="71" t="s">
        <v>307</v>
      </c>
      <c r="I156" s="159">
        <v>740</v>
      </c>
      <c r="J156" s="71"/>
      <c r="K156" s="75" t="s">
        <v>308</v>
      </c>
    </row>
    <row r="157" spans="1:11" s="79" customFormat="1" ht="42" x14ac:dyDescent="0.2">
      <c r="A157" s="193"/>
      <c r="B157" s="80"/>
      <c r="C157" s="165"/>
      <c r="D157" s="165"/>
      <c r="E157" s="169"/>
      <c r="F157" s="71" t="s">
        <v>309</v>
      </c>
      <c r="G157" s="159">
        <v>1250</v>
      </c>
      <c r="H157" s="71" t="s">
        <v>309</v>
      </c>
      <c r="I157" s="159">
        <v>1250</v>
      </c>
      <c r="J157" s="71"/>
      <c r="K157" s="75" t="s">
        <v>310</v>
      </c>
    </row>
    <row r="158" spans="1:11" s="79" customFormat="1" ht="42" x14ac:dyDescent="0.2">
      <c r="A158" s="193"/>
      <c r="B158" s="80"/>
      <c r="C158" s="165"/>
      <c r="D158" s="165"/>
      <c r="E158" s="169"/>
      <c r="F158" s="71" t="s">
        <v>309</v>
      </c>
      <c r="G158" s="159">
        <v>1250</v>
      </c>
      <c r="H158" s="71" t="s">
        <v>309</v>
      </c>
      <c r="I158" s="159">
        <v>1250</v>
      </c>
      <c r="J158" s="71"/>
      <c r="K158" s="75" t="s">
        <v>311</v>
      </c>
    </row>
    <row r="159" spans="1:11" s="79" customFormat="1" ht="63" x14ac:dyDescent="0.2">
      <c r="A159" s="81"/>
      <c r="B159" s="80"/>
      <c r="C159" s="165"/>
      <c r="D159" s="165"/>
      <c r="E159" s="169"/>
      <c r="F159" s="82" t="s">
        <v>300</v>
      </c>
      <c r="G159" s="159">
        <v>1218</v>
      </c>
      <c r="H159" s="82" t="s">
        <v>300</v>
      </c>
      <c r="I159" s="159">
        <v>1218</v>
      </c>
      <c r="J159" s="71"/>
      <c r="K159" s="75" t="s">
        <v>312</v>
      </c>
    </row>
    <row r="160" spans="1:11" s="79" customFormat="1" ht="63" x14ac:dyDescent="0.2">
      <c r="A160" s="193"/>
      <c r="B160" s="80"/>
      <c r="C160" s="165"/>
      <c r="D160" s="165"/>
      <c r="E160" s="169"/>
      <c r="F160" s="71" t="s">
        <v>300</v>
      </c>
      <c r="G160" s="159">
        <v>601</v>
      </c>
      <c r="H160" s="71" t="s">
        <v>300</v>
      </c>
      <c r="I160" s="159">
        <v>601</v>
      </c>
      <c r="J160" s="71"/>
      <c r="K160" s="75" t="s">
        <v>313</v>
      </c>
    </row>
    <row r="161" spans="1:11" s="79" customFormat="1" ht="42" x14ac:dyDescent="0.2">
      <c r="A161" s="193"/>
      <c r="B161" s="80"/>
      <c r="C161" s="165"/>
      <c r="D161" s="165"/>
      <c r="E161" s="169"/>
      <c r="F161" s="71" t="s">
        <v>314</v>
      </c>
      <c r="G161" s="159">
        <v>150</v>
      </c>
      <c r="H161" s="71" t="s">
        <v>314</v>
      </c>
      <c r="I161" s="159">
        <v>150</v>
      </c>
      <c r="J161" s="71"/>
      <c r="K161" s="75" t="s">
        <v>315</v>
      </c>
    </row>
    <row r="162" spans="1:11" s="79" customFormat="1" ht="42" x14ac:dyDescent="0.2">
      <c r="A162" s="193"/>
      <c r="B162" s="80"/>
      <c r="C162" s="165"/>
      <c r="D162" s="165"/>
      <c r="E162" s="169"/>
      <c r="F162" s="71" t="s">
        <v>297</v>
      </c>
      <c r="G162" s="159">
        <v>3418.5</v>
      </c>
      <c r="H162" s="71" t="s">
        <v>297</v>
      </c>
      <c r="I162" s="159">
        <v>3418.5</v>
      </c>
      <c r="J162" s="80"/>
      <c r="K162" s="83" t="s">
        <v>316</v>
      </c>
    </row>
    <row r="163" spans="1:11" s="79" customFormat="1" ht="42" x14ac:dyDescent="0.2">
      <c r="A163" s="193"/>
      <c r="B163" s="80"/>
      <c r="C163" s="165"/>
      <c r="D163" s="165"/>
      <c r="E163" s="169"/>
      <c r="F163" s="71" t="s">
        <v>297</v>
      </c>
      <c r="G163" s="159">
        <v>228</v>
      </c>
      <c r="H163" s="71" t="s">
        <v>297</v>
      </c>
      <c r="I163" s="159">
        <v>228</v>
      </c>
      <c r="J163" s="71"/>
      <c r="K163" s="75" t="s">
        <v>317</v>
      </c>
    </row>
    <row r="164" spans="1:11" s="79" customFormat="1" ht="42" x14ac:dyDescent="0.2">
      <c r="A164" s="30"/>
      <c r="B164" s="80"/>
      <c r="C164" s="165"/>
      <c r="D164" s="165"/>
      <c r="E164" s="169"/>
      <c r="F164" s="71" t="s">
        <v>305</v>
      </c>
      <c r="G164" s="159">
        <v>3040</v>
      </c>
      <c r="H164" s="71" t="s">
        <v>305</v>
      </c>
      <c r="I164" s="159">
        <v>3040</v>
      </c>
      <c r="J164" s="71"/>
      <c r="K164" s="75" t="s">
        <v>318</v>
      </c>
    </row>
    <row r="165" spans="1:11" s="79" customFormat="1" ht="42" x14ac:dyDescent="0.2">
      <c r="A165" s="193"/>
      <c r="B165" s="80"/>
      <c r="C165" s="165"/>
      <c r="D165" s="165"/>
      <c r="E165" s="169"/>
      <c r="F165" s="71" t="s">
        <v>305</v>
      </c>
      <c r="G165" s="159">
        <v>3330</v>
      </c>
      <c r="H165" s="71" t="s">
        <v>305</v>
      </c>
      <c r="I165" s="159">
        <v>3330</v>
      </c>
      <c r="J165" s="71"/>
      <c r="K165" s="75" t="s">
        <v>319</v>
      </c>
    </row>
    <row r="166" spans="1:11" s="79" customFormat="1" ht="42" x14ac:dyDescent="0.2">
      <c r="A166" s="30"/>
      <c r="B166" s="80"/>
      <c r="C166" s="165"/>
      <c r="D166" s="165"/>
      <c r="E166" s="169"/>
      <c r="F166" s="71" t="s">
        <v>320</v>
      </c>
      <c r="G166" s="159">
        <v>280</v>
      </c>
      <c r="H166" s="71" t="s">
        <v>320</v>
      </c>
      <c r="I166" s="159">
        <v>280</v>
      </c>
      <c r="J166" s="71"/>
      <c r="K166" s="75" t="s">
        <v>321</v>
      </c>
    </row>
    <row r="167" spans="1:11" s="79" customFormat="1" ht="42" x14ac:dyDescent="0.2">
      <c r="A167" s="193"/>
      <c r="B167" s="80"/>
      <c r="C167" s="165"/>
      <c r="D167" s="165"/>
      <c r="E167" s="169"/>
      <c r="F167" s="71" t="s">
        <v>322</v>
      </c>
      <c r="G167" s="159">
        <v>1785</v>
      </c>
      <c r="H167" s="71" t="s">
        <v>322</v>
      </c>
      <c r="I167" s="159">
        <v>1785</v>
      </c>
      <c r="J167" s="71"/>
      <c r="K167" s="75" t="s">
        <v>323</v>
      </c>
    </row>
    <row r="168" spans="1:11" s="79" customFormat="1" ht="42" x14ac:dyDescent="0.2">
      <c r="A168" s="193"/>
      <c r="B168" s="80"/>
      <c r="C168" s="165"/>
      <c r="D168" s="165"/>
      <c r="E168" s="169"/>
      <c r="F168" s="71" t="s">
        <v>322</v>
      </c>
      <c r="G168" s="159">
        <v>990</v>
      </c>
      <c r="H168" s="71" t="s">
        <v>322</v>
      </c>
      <c r="I168" s="159">
        <v>990</v>
      </c>
      <c r="J168" s="71"/>
      <c r="K168" s="75" t="s">
        <v>324</v>
      </c>
    </row>
    <row r="169" spans="1:11" s="79" customFormat="1" ht="42" x14ac:dyDescent="0.2">
      <c r="A169" s="194"/>
      <c r="B169" s="102"/>
      <c r="C169" s="161"/>
      <c r="D169" s="161"/>
      <c r="E169" s="166"/>
      <c r="F169" s="77" t="s">
        <v>305</v>
      </c>
      <c r="G169" s="162">
        <v>925</v>
      </c>
      <c r="H169" s="77" t="s">
        <v>305</v>
      </c>
      <c r="I169" s="162">
        <v>925</v>
      </c>
      <c r="J169" s="77"/>
      <c r="K169" s="76" t="s">
        <v>325</v>
      </c>
    </row>
    <row r="170" spans="1:11" s="79" customFormat="1" ht="63" x14ac:dyDescent="0.2">
      <c r="A170" s="24">
        <v>84</v>
      </c>
      <c r="B170" s="103" t="s">
        <v>326</v>
      </c>
      <c r="C170" s="163">
        <v>2320</v>
      </c>
      <c r="D170" s="163">
        <f>G170+G171+G172+G173</f>
        <v>2320</v>
      </c>
      <c r="E170" s="167" t="s">
        <v>138</v>
      </c>
      <c r="F170" s="78" t="s">
        <v>327</v>
      </c>
      <c r="G170" s="168">
        <v>840</v>
      </c>
      <c r="H170" s="78" t="s">
        <v>327</v>
      </c>
      <c r="I170" s="168">
        <v>840</v>
      </c>
      <c r="J170" s="78" t="s">
        <v>218</v>
      </c>
      <c r="K170" s="74" t="s">
        <v>328</v>
      </c>
    </row>
    <row r="171" spans="1:11" s="79" customFormat="1" ht="42" x14ac:dyDescent="0.2">
      <c r="A171" s="193"/>
      <c r="B171" s="80"/>
      <c r="C171" s="165"/>
      <c r="D171" s="165"/>
      <c r="E171" s="169" t="s">
        <v>238</v>
      </c>
      <c r="F171" s="71" t="s">
        <v>329</v>
      </c>
      <c r="G171" s="159">
        <v>400</v>
      </c>
      <c r="H171" s="71" t="s">
        <v>329</v>
      </c>
      <c r="I171" s="159">
        <v>400</v>
      </c>
      <c r="J171" s="71"/>
      <c r="K171" s="75" t="s">
        <v>330</v>
      </c>
    </row>
    <row r="172" spans="1:11" s="79" customFormat="1" ht="42" x14ac:dyDescent="0.2">
      <c r="A172" s="193"/>
      <c r="B172" s="80"/>
      <c r="C172" s="165"/>
      <c r="D172" s="165"/>
      <c r="E172" s="169" t="s">
        <v>239</v>
      </c>
      <c r="F172" s="71" t="s">
        <v>331</v>
      </c>
      <c r="G172" s="159">
        <v>880</v>
      </c>
      <c r="H172" s="71" t="s">
        <v>331</v>
      </c>
      <c r="I172" s="159">
        <v>880</v>
      </c>
      <c r="J172" s="71"/>
      <c r="K172" s="75" t="s">
        <v>332</v>
      </c>
    </row>
    <row r="173" spans="1:11" s="79" customFormat="1" ht="42" x14ac:dyDescent="0.2">
      <c r="A173" s="194"/>
      <c r="B173" s="102"/>
      <c r="C173" s="161"/>
      <c r="D173" s="161"/>
      <c r="E173" s="166">
        <v>2561</v>
      </c>
      <c r="F173" s="77" t="s">
        <v>329</v>
      </c>
      <c r="G173" s="162">
        <v>200</v>
      </c>
      <c r="H173" s="77" t="s">
        <v>329</v>
      </c>
      <c r="I173" s="162">
        <v>200</v>
      </c>
      <c r="J173" s="77"/>
      <c r="K173" s="76" t="s">
        <v>333</v>
      </c>
    </row>
    <row r="174" spans="1:11" s="79" customFormat="1" ht="63" x14ac:dyDescent="0.2">
      <c r="A174" s="24">
        <v>85</v>
      </c>
      <c r="B174" s="103" t="s">
        <v>326</v>
      </c>
      <c r="C174" s="163">
        <v>620</v>
      </c>
      <c r="D174" s="163">
        <f>G174+G175</f>
        <v>620</v>
      </c>
      <c r="E174" s="167" t="s">
        <v>138</v>
      </c>
      <c r="F174" s="78" t="s">
        <v>327</v>
      </c>
      <c r="G174" s="168">
        <v>420</v>
      </c>
      <c r="H174" s="78" t="s">
        <v>327</v>
      </c>
      <c r="I174" s="168">
        <v>420</v>
      </c>
      <c r="J174" s="78" t="s">
        <v>218</v>
      </c>
      <c r="K174" s="74" t="s">
        <v>334</v>
      </c>
    </row>
    <row r="175" spans="1:11" s="79" customFormat="1" ht="42" x14ac:dyDescent="0.2">
      <c r="A175" s="81"/>
      <c r="B175" s="80"/>
      <c r="C175" s="165"/>
      <c r="D175" s="165"/>
      <c r="E175" s="169" t="s">
        <v>238</v>
      </c>
      <c r="F175" s="71" t="s">
        <v>329</v>
      </c>
      <c r="G175" s="159">
        <v>200</v>
      </c>
      <c r="H175" s="71" t="s">
        <v>329</v>
      </c>
      <c r="I175" s="159">
        <v>200</v>
      </c>
      <c r="J175" s="71"/>
      <c r="K175" s="75" t="s">
        <v>335</v>
      </c>
    </row>
    <row r="176" spans="1:11" s="79" customFormat="1" ht="42" x14ac:dyDescent="0.2">
      <c r="A176" s="193"/>
      <c r="B176" s="80"/>
      <c r="C176" s="165"/>
      <c r="D176" s="165"/>
      <c r="E176" s="169" t="s">
        <v>239</v>
      </c>
      <c r="F176" s="71"/>
      <c r="G176" s="159"/>
      <c r="H176" s="71"/>
      <c r="I176" s="159"/>
      <c r="J176" s="71"/>
      <c r="K176" s="75"/>
    </row>
    <row r="177" spans="1:11" s="79" customFormat="1" x14ac:dyDescent="0.2">
      <c r="A177" s="194"/>
      <c r="B177" s="102"/>
      <c r="C177" s="161"/>
      <c r="D177" s="161"/>
      <c r="E177" s="166">
        <v>2561</v>
      </c>
      <c r="F177" s="77"/>
      <c r="G177" s="162"/>
      <c r="H177" s="77"/>
      <c r="I177" s="162"/>
      <c r="J177" s="77"/>
      <c r="K177" s="76"/>
    </row>
    <row r="178" spans="1:11" s="79" customFormat="1" ht="42" x14ac:dyDescent="0.2">
      <c r="A178" s="24">
        <v>86</v>
      </c>
      <c r="B178" s="103" t="s">
        <v>296</v>
      </c>
      <c r="C178" s="163">
        <v>16618.5</v>
      </c>
      <c r="D178" s="163">
        <f>G178+G179+G180+G181+G182+G183+G184+G185+G186+G187+G188+G189</f>
        <v>16618.5</v>
      </c>
      <c r="E178" s="167" t="s">
        <v>138</v>
      </c>
      <c r="F178" s="78" t="s">
        <v>297</v>
      </c>
      <c r="G178" s="168">
        <v>3454.75</v>
      </c>
      <c r="H178" s="78" t="s">
        <v>297</v>
      </c>
      <c r="I178" s="168">
        <v>3454.75</v>
      </c>
      <c r="J178" s="78" t="s">
        <v>218</v>
      </c>
      <c r="K178" s="74" t="s">
        <v>336</v>
      </c>
    </row>
    <row r="179" spans="1:11" s="79" customFormat="1" ht="63" x14ac:dyDescent="0.2">
      <c r="A179" s="193"/>
      <c r="B179" s="80"/>
      <c r="C179" s="165"/>
      <c r="D179" s="165"/>
      <c r="E179" s="169" t="s">
        <v>238</v>
      </c>
      <c r="F179" s="71" t="s">
        <v>300</v>
      </c>
      <c r="G179" s="159">
        <v>240</v>
      </c>
      <c r="H179" s="71" t="s">
        <v>300</v>
      </c>
      <c r="I179" s="159">
        <v>240</v>
      </c>
      <c r="J179" s="71"/>
      <c r="K179" s="75" t="s">
        <v>337</v>
      </c>
    </row>
    <row r="180" spans="1:11" s="79" customFormat="1" ht="42" x14ac:dyDescent="0.2">
      <c r="A180" s="193"/>
      <c r="B180" s="80"/>
      <c r="C180" s="165"/>
      <c r="D180" s="165"/>
      <c r="E180" s="169" t="s">
        <v>239</v>
      </c>
      <c r="F180" s="71" t="s">
        <v>305</v>
      </c>
      <c r="G180" s="159">
        <v>3659</v>
      </c>
      <c r="H180" s="71" t="s">
        <v>305</v>
      </c>
      <c r="I180" s="159">
        <v>3659</v>
      </c>
      <c r="J180" s="71"/>
      <c r="K180" s="75" t="s">
        <v>338</v>
      </c>
    </row>
    <row r="181" spans="1:11" s="79" customFormat="1" ht="42" x14ac:dyDescent="0.2">
      <c r="A181" s="193"/>
      <c r="B181" s="80"/>
      <c r="C181" s="165"/>
      <c r="D181" s="165"/>
      <c r="E181" s="169">
        <v>2561</v>
      </c>
      <c r="F181" s="71" t="s">
        <v>305</v>
      </c>
      <c r="G181" s="159">
        <v>2246</v>
      </c>
      <c r="H181" s="71" t="s">
        <v>305</v>
      </c>
      <c r="I181" s="159">
        <v>2246</v>
      </c>
      <c r="J181" s="71"/>
      <c r="K181" s="75" t="s">
        <v>339</v>
      </c>
    </row>
    <row r="182" spans="1:11" s="79" customFormat="1" ht="42" x14ac:dyDescent="0.2">
      <c r="A182" s="193"/>
      <c r="B182" s="80"/>
      <c r="C182" s="165"/>
      <c r="D182" s="165"/>
      <c r="E182" s="169"/>
      <c r="F182" s="71" t="s">
        <v>297</v>
      </c>
      <c r="G182" s="159">
        <v>2848.5</v>
      </c>
      <c r="H182" s="71" t="s">
        <v>297</v>
      </c>
      <c r="I182" s="159">
        <v>2848.5</v>
      </c>
      <c r="J182" s="71"/>
      <c r="K182" s="75" t="s">
        <v>340</v>
      </c>
    </row>
    <row r="183" spans="1:11" s="79" customFormat="1" ht="42" x14ac:dyDescent="0.2">
      <c r="A183" s="193"/>
      <c r="B183" s="80"/>
      <c r="C183" s="165"/>
      <c r="D183" s="165"/>
      <c r="E183" s="169"/>
      <c r="F183" s="71" t="s">
        <v>302</v>
      </c>
      <c r="G183" s="159">
        <v>510</v>
      </c>
      <c r="H183" s="71" t="s">
        <v>302</v>
      </c>
      <c r="I183" s="159">
        <v>510</v>
      </c>
      <c r="J183" s="71"/>
      <c r="K183" s="75" t="s">
        <v>341</v>
      </c>
    </row>
    <row r="184" spans="1:11" s="79" customFormat="1" ht="42" x14ac:dyDescent="0.2">
      <c r="A184" s="193"/>
      <c r="B184" s="80"/>
      <c r="C184" s="165"/>
      <c r="D184" s="165"/>
      <c r="E184" s="169"/>
      <c r="F184" s="71" t="s">
        <v>302</v>
      </c>
      <c r="G184" s="159">
        <v>475.25</v>
      </c>
      <c r="H184" s="71" t="s">
        <v>302</v>
      </c>
      <c r="I184" s="159">
        <v>475.25</v>
      </c>
      <c r="J184" s="71"/>
      <c r="K184" s="75" t="s">
        <v>342</v>
      </c>
    </row>
    <row r="185" spans="1:11" s="79" customFormat="1" ht="42" x14ac:dyDescent="0.2">
      <c r="A185" s="193"/>
      <c r="B185" s="80"/>
      <c r="C185" s="165"/>
      <c r="D185" s="165"/>
      <c r="E185" s="169"/>
      <c r="F185" s="71" t="s">
        <v>343</v>
      </c>
      <c r="G185" s="159">
        <v>880</v>
      </c>
      <c r="H185" s="71" t="s">
        <v>343</v>
      </c>
      <c r="I185" s="159">
        <v>880</v>
      </c>
      <c r="J185" s="71"/>
      <c r="K185" s="75" t="s">
        <v>344</v>
      </c>
    </row>
    <row r="186" spans="1:11" s="79" customFormat="1" ht="42" x14ac:dyDescent="0.2">
      <c r="A186" s="193"/>
      <c r="B186" s="80"/>
      <c r="C186" s="165"/>
      <c r="D186" s="165"/>
      <c r="E186" s="169"/>
      <c r="F186" s="71" t="s">
        <v>302</v>
      </c>
      <c r="G186" s="159">
        <v>255</v>
      </c>
      <c r="H186" s="71" t="s">
        <v>302</v>
      </c>
      <c r="I186" s="159">
        <v>255</v>
      </c>
      <c r="J186" s="71"/>
      <c r="K186" s="75" t="s">
        <v>345</v>
      </c>
    </row>
    <row r="187" spans="1:11" s="79" customFormat="1" ht="42" x14ac:dyDescent="0.2">
      <c r="A187" s="193"/>
      <c r="B187" s="80"/>
      <c r="C187" s="165"/>
      <c r="D187" s="165"/>
      <c r="E187" s="169"/>
      <c r="F187" s="71" t="s">
        <v>343</v>
      </c>
      <c r="G187" s="159">
        <v>400</v>
      </c>
      <c r="H187" s="71" t="s">
        <v>343</v>
      </c>
      <c r="I187" s="159">
        <v>400</v>
      </c>
      <c r="J187" s="71"/>
      <c r="K187" s="75" t="s">
        <v>346</v>
      </c>
    </row>
    <row r="188" spans="1:11" s="79" customFormat="1" ht="42" x14ac:dyDescent="0.2">
      <c r="A188" s="193"/>
      <c r="B188" s="80"/>
      <c r="C188" s="165"/>
      <c r="D188" s="165"/>
      <c r="E188" s="169"/>
      <c r="F188" s="71" t="s">
        <v>305</v>
      </c>
      <c r="G188" s="159">
        <v>400</v>
      </c>
      <c r="H188" s="71" t="s">
        <v>305</v>
      </c>
      <c r="I188" s="159">
        <v>400</v>
      </c>
      <c r="J188" s="71"/>
      <c r="K188" s="75" t="s">
        <v>347</v>
      </c>
    </row>
    <row r="189" spans="1:11" s="79" customFormat="1" ht="42" x14ac:dyDescent="0.2">
      <c r="A189" s="194"/>
      <c r="B189" s="102"/>
      <c r="C189" s="161"/>
      <c r="D189" s="161"/>
      <c r="E189" s="166"/>
      <c r="F189" s="77" t="s">
        <v>309</v>
      </c>
      <c r="G189" s="162">
        <v>1250</v>
      </c>
      <c r="H189" s="77" t="s">
        <v>309</v>
      </c>
      <c r="I189" s="162">
        <v>1250</v>
      </c>
      <c r="J189" s="77"/>
      <c r="K189" s="76" t="s">
        <v>348</v>
      </c>
    </row>
    <row r="190" spans="1:11" s="79" customFormat="1" ht="42" x14ac:dyDescent="0.2">
      <c r="A190" s="24">
        <v>87</v>
      </c>
      <c r="B190" s="103" t="s">
        <v>296</v>
      </c>
      <c r="C190" s="163">
        <v>11789</v>
      </c>
      <c r="D190" s="163">
        <f>G190+G191+G192+G193+G194+G195+G196+G197+G198+G199</f>
        <v>11789</v>
      </c>
      <c r="E190" s="167" t="s">
        <v>138</v>
      </c>
      <c r="F190" s="78" t="s">
        <v>297</v>
      </c>
      <c r="G190" s="168">
        <v>4708</v>
      </c>
      <c r="H190" s="78" t="s">
        <v>297</v>
      </c>
      <c r="I190" s="168">
        <v>4708</v>
      </c>
      <c r="J190" s="78" t="s">
        <v>218</v>
      </c>
      <c r="K190" s="74" t="s">
        <v>349</v>
      </c>
    </row>
    <row r="191" spans="1:11" s="79" customFormat="1" ht="42" x14ac:dyDescent="0.2">
      <c r="A191" s="193"/>
      <c r="B191" s="80"/>
      <c r="C191" s="165"/>
      <c r="D191" s="165"/>
      <c r="E191" s="169" t="s">
        <v>238</v>
      </c>
      <c r="F191" s="71" t="s">
        <v>314</v>
      </c>
      <c r="G191" s="159">
        <v>150</v>
      </c>
      <c r="H191" s="71" t="s">
        <v>314</v>
      </c>
      <c r="I191" s="159">
        <v>150</v>
      </c>
      <c r="J191" s="71"/>
      <c r="K191" s="75" t="s">
        <v>350</v>
      </c>
    </row>
    <row r="192" spans="1:11" s="79" customFormat="1" ht="42" x14ac:dyDescent="0.2">
      <c r="A192" s="193"/>
      <c r="B192" s="80"/>
      <c r="C192" s="165"/>
      <c r="D192" s="165"/>
      <c r="E192" s="169" t="s">
        <v>239</v>
      </c>
      <c r="F192" s="71" t="s">
        <v>305</v>
      </c>
      <c r="G192" s="159">
        <v>1229</v>
      </c>
      <c r="H192" s="71" t="s">
        <v>305</v>
      </c>
      <c r="I192" s="159">
        <v>1229</v>
      </c>
      <c r="J192" s="71"/>
      <c r="K192" s="75" t="s">
        <v>351</v>
      </c>
    </row>
    <row r="193" spans="1:11" s="79" customFormat="1" ht="42" x14ac:dyDescent="0.2">
      <c r="A193" s="193"/>
      <c r="B193" s="80"/>
      <c r="C193" s="165"/>
      <c r="D193" s="165"/>
      <c r="E193" s="169">
        <v>2561</v>
      </c>
      <c r="F193" s="71" t="s">
        <v>320</v>
      </c>
      <c r="G193" s="159">
        <v>800</v>
      </c>
      <c r="H193" s="71" t="s">
        <v>320</v>
      </c>
      <c r="I193" s="159">
        <v>800</v>
      </c>
      <c r="J193" s="71"/>
      <c r="K193" s="75" t="s">
        <v>352</v>
      </c>
    </row>
    <row r="194" spans="1:11" s="79" customFormat="1" ht="42" x14ac:dyDescent="0.2">
      <c r="A194" s="193"/>
      <c r="B194" s="80"/>
      <c r="C194" s="165"/>
      <c r="D194" s="165"/>
      <c r="E194" s="169"/>
      <c r="F194" s="71" t="s">
        <v>309</v>
      </c>
      <c r="G194" s="159">
        <v>1250</v>
      </c>
      <c r="H194" s="71" t="s">
        <v>309</v>
      </c>
      <c r="I194" s="159">
        <v>1250</v>
      </c>
      <c r="J194" s="71"/>
      <c r="K194" s="75" t="s">
        <v>353</v>
      </c>
    </row>
    <row r="195" spans="1:11" s="79" customFormat="1" ht="42" x14ac:dyDescent="0.2">
      <c r="A195" s="193"/>
      <c r="B195" s="80"/>
      <c r="C195" s="165"/>
      <c r="D195" s="165"/>
      <c r="E195" s="169"/>
      <c r="F195" s="71" t="s">
        <v>320</v>
      </c>
      <c r="G195" s="159">
        <v>240</v>
      </c>
      <c r="H195" s="71" t="s">
        <v>320</v>
      </c>
      <c r="I195" s="159">
        <v>240</v>
      </c>
      <c r="J195" s="71"/>
      <c r="K195" s="75" t="s">
        <v>354</v>
      </c>
    </row>
    <row r="196" spans="1:11" s="79" customFormat="1" ht="42" x14ac:dyDescent="0.2">
      <c r="A196" s="193"/>
      <c r="B196" s="80"/>
      <c r="C196" s="165"/>
      <c r="D196" s="165"/>
      <c r="E196" s="169"/>
      <c r="F196" s="71" t="s">
        <v>307</v>
      </c>
      <c r="G196" s="159">
        <v>740</v>
      </c>
      <c r="H196" s="71" t="s">
        <v>307</v>
      </c>
      <c r="I196" s="159">
        <v>740</v>
      </c>
      <c r="J196" s="71"/>
      <c r="K196" s="75" t="s">
        <v>355</v>
      </c>
    </row>
    <row r="197" spans="1:11" s="73" customFormat="1" ht="42" x14ac:dyDescent="0.2">
      <c r="A197" s="193"/>
      <c r="B197" s="80"/>
      <c r="C197" s="165"/>
      <c r="D197" s="165"/>
      <c r="E197" s="169"/>
      <c r="F197" s="71" t="s">
        <v>305</v>
      </c>
      <c r="G197" s="159">
        <v>1102</v>
      </c>
      <c r="H197" s="71" t="s">
        <v>305</v>
      </c>
      <c r="I197" s="159">
        <v>1102</v>
      </c>
      <c r="J197" s="71"/>
      <c r="K197" s="75" t="s">
        <v>356</v>
      </c>
    </row>
    <row r="198" spans="1:11" s="73" customFormat="1" ht="42" x14ac:dyDescent="0.2">
      <c r="A198" s="193"/>
      <c r="B198" s="80"/>
      <c r="C198" s="165"/>
      <c r="D198" s="165"/>
      <c r="E198" s="169"/>
      <c r="F198" s="71" t="s">
        <v>343</v>
      </c>
      <c r="G198" s="159">
        <v>325</v>
      </c>
      <c r="H198" s="71" t="s">
        <v>343</v>
      </c>
      <c r="I198" s="159">
        <v>325</v>
      </c>
      <c r="J198" s="71"/>
      <c r="K198" s="75" t="s">
        <v>357</v>
      </c>
    </row>
    <row r="199" spans="1:11" s="73" customFormat="1" x14ac:dyDescent="0.2">
      <c r="A199" s="194"/>
      <c r="B199" s="102"/>
      <c r="C199" s="161"/>
      <c r="D199" s="161"/>
      <c r="E199" s="166"/>
      <c r="F199" s="77" t="s">
        <v>343</v>
      </c>
      <c r="G199" s="162">
        <v>1245</v>
      </c>
      <c r="H199" s="77" t="s">
        <v>343</v>
      </c>
      <c r="I199" s="162">
        <v>1245</v>
      </c>
      <c r="J199" s="77"/>
      <c r="K199" s="76" t="s">
        <v>358</v>
      </c>
    </row>
    <row r="200" spans="1:11" s="79" customFormat="1" x14ac:dyDescent="0.2">
      <c r="A200" s="24">
        <v>88</v>
      </c>
      <c r="B200" s="103" t="s">
        <v>359</v>
      </c>
      <c r="C200" s="163">
        <v>3710</v>
      </c>
      <c r="D200" s="163">
        <f>G200+G201</f>
        <v>3710</v>
      </c>
      <c r="E200" s="167" t="s">
        <v>138</v>
      </c>
      <c r="F200" s="78" t="s">
        <v>300</v>
      </c>
      <c r="G200" s="168">
        <v>760</v>
      </c>
      <c r="H200" s="78" t="s">
        <v>300</v>
      </c>
      <c r="I200" s="168">
        <v>760</v>
      </c>
      <c r="J200" s="78" t="s">
        <v>218</v>
      </c>
      <c r="K200" s="74" t="s">
        <v>360</v>
      </c>
    </row>
    <row r="201" spans="1:11" s="79" customFormat="1" ht="42" x14ac:dyDescent="0.2">
      <c r="A201" s="193"/>
      <c r="B201" s="80"/>
      <c r="C201" s="165"/>
      <c r="D201" s="165"/>
      <c r="E201" s="169" t="s">
        <v>238</v>
      </c>
      <c r="F201" s="71" t="s">
        <v>300</v>
      </c>
      <c r="G201" s="159">
        <v>2950</v>
      </c>
      <c r="H201" s="71" t="s">
        <v>300</v>
      </c>
      <c r="I201" s="159">
        <v>2950</v>
      </c>
      <c r="J201" s="71"/>
      <c r="K201" s="75" t="s">
        <v>361</v>
      </c>
    </row>
    <row r="202" spans="1:11" s="79" customFormat="1" ht="42" x14ac:dyDescent="0.2">
      <c r="A202" s="193"/>
      <c r="B202" s="80"/>
      <c r="C202" s="165"/>
      <c r="D202" s="165"/>
      <c r="E202" s="169" t="s">
        <v>239</v>
      </c>
      <c r="F202" s="71"/>
      <c r="G202" s="159"/>
      <c r="H202" s="71"/>
      <c r="I202" s="159"/>
      <c r="J202" s="71"/>
      <c r="K202" s="75"/>
    </row>
    <row r="203" spans="1:11" s="79" customFormat="1" x14ac:dyDescent="0.2">
      <c r="A203" s="194"/>
      <c r="B203" s="102"/>
      <c r="C203" s="161"/>
      <c r="D203" s="161"/>
      <c r="E203" s="166">
        <v>2561</v>
      </c>
      <c r="F203" s="77"/>
      <c r="G203" s="162"/>
      <c r="H203" s="77"/>
      <c r="I203" s="162"/>
      <c r="J203" s="77"/>
      <c r="K203" s="76"/>
    </row>
    <row r="204" spans="1:11" s="86" customFormat="1" ht="23.25" customHeight="1" x14ac:dyDescent="0.35">
      <c r="A204" s="84">
        <v>89</v>
      </c>
      <c r="B204" s="85" t="s">
        <v>362</v>
      </c>
      <c r="C204" s="170"/>
      <c r="D204" s="170"/>
      <c r="E204" s="171"/>
      <c r="F204" s="172"/>
      <c r="G204" s="170"/>
      <c r="H204" s="172"/>
      <c r="I204" s="170"/>
      <c r="J204" s="173"/>
      <c r="K204" s="174"/>
    </row>
    <row r="205" spans="1:11" s="86" customFormat="1" ht="31.5" customHeight="1" x14ac:dyDescent="0.35">
      <c r="A205" s="84"/>
      <c r="B205" s="87"/>
      <c r="C205" s="175">
        <v>5276</v>
      </c>
      <c r="D205" s="175">
        <v>5276</v>
      </c>
      <c r="E205" s="176" t="s">
        <v>138</v>
      </c>
      <c r="F205" s="177"/>
      <c r="G205" s="178"/>
      <c r="H205" s="177"/>
      <c r="I205" s="178"/>
      <c r="J205" s="179" t="s">
        <v>139</v>
      </c>
      <c r="K205" s="180" t="s">
        <v>140</v>
      </c>
    </row>
    <row r="206" spans="1:11" s="86" customFormat="1" ht="33" customHeight="1" x14ac:dyDescent="0.35">
      <c r="A206" s="84"/>
      <c r="B206" s="87"/>
      <c r="C206" s="175"/>
      <c r="D206" s="175"/>
      <c r="E206" s="176"/>
      <c r="F206" s="177" t="s">
        <v>363</v>
      </c>
      <c r="G206" s="178">
        <v>3880</v>
      </c>
      <c r="H206" s="177" t="s">
        <v>363</v>
      </c>
      <c r="I206" s="178">
        <v>3880</v>
      </c>
      <c r="J206" s="179"/>
      <c r="K206" s="180" t="s">
        <v>364</v>
      </c>
    </row>
    <row r="207" spans="1:11" s="86" customFormat="1" ht="33" customHeight="1" x14ac:dyDescent="0.35">
      <c r="A207" s="84"/>
      <c r="B207" s="87"/>
      <c r="C207" s="175"/>
      <c r="D207" s="175"/>
      <c r="E207" s="176"/>
      <c r="F207" s="177" t="s">
        <v>365</v>
      </c>
      <c r="G207" s="178">
        <v>1396</v>
      </c>
      <c r="H207" s="177" t="s">
        <v>365</v>
      </c>
      <c r="I207" s="178">
        <v>1396</v>
      </c>
      <c r="J207" s="179"/>
      <c r="K207" s="181" t="s">
        <v>366</v>
      </c>
    </row>
    <row r="208" spans="1:11" s="86" customFormat="1" ht="34.5" hidden="1" customHeight="1" x14ac:dyDescent="0.35">
      <c r="A208" s="84"/>
      <c r="B208" s="87"/>
      <c r="C208" s="175"/>
      <c r="D208" s="175"/>
      <c r="E208" s="176"/>
      <c r="F208" s="177"/>
      <c r="G208" s="178"/>
      <c r="H208" s="177"/>
      <c r="I208" s="178"/>
      <c r="J208" s="182"/>
      <c r="K208" s="183"/>
    </row>
    <row r="209" spans="1:11" s="86" customFormat="1" ht="36" hidden="1" customHeight="1" x14ac:dyDescent="0.35">
      <c r="A209" s="84"/>
      <c r="B209" s="88"/>
      <c r="C209" s="184"/>
      <c r="D209" s="184"/>
      <c r="E209" s="185"/>
      <c r="F209" s="186"/>
      <c r="G209" s="187"/>
      <c r="H209" s="186"/>
      <c r="I209" s="187"/>
      <c r="J209" s="188"/>
      <c r="K209" s="189"/>
    </row>
    <row r="210" spans="1:11" s="86" customFormat="1" ht="23.25" customHeight="1" x14ac:dyDescent="0.35">
      <c r="A210" s="84">
        <v>90</v>
      </c>
      <c r="B210" s="85" t="s">
        <v>367</v>
      </c>
      <c r="C210" s="170"/>
      <c r="D210" s="170"/>
      <c r="E210" s="171"/>
      <c r="F210" s="172"/>
      <c r="G210" s="170"/>
      <c r="H210" s="172"/>
      <c r="I210" s="170"/>
      <c r="J210" s="173"/>
      <c r="K210" s="174"/>
    </row>
    <row r="211" spans="1:11" s="86" customFormat="1" ht="22.5" customHeight="1" x14ac:dyDescent="0.35">
      <c r="A211" s="84"/>
      <c r="B211" s="87"/>
      <c r="C211" s="175">
        <v>20000</v>
      </c>
      <c r="D211" s="175">
        <v>20000</v>
      </c>
      <c r="E211" s="176" t="s">
        <v>138</v>
      </c>
      <c r="F211" s="218" t="s">
        <v>368</v>
      </c>
      <c r="G211" s="178"/>
      <c r="H211" s="218" t="s">
        <v>368</v>
      </c>
      <c r="I211" s="178"/>
      <c r="J211" s="87" t="s">
        <v>139</v>
      </c>
      <c r="K211" s="180" t="s">
        <v>140</v>
      </c>
    </row>
    <row r="212" spans="1:11" s="86" customFormat="1" ht="46.5" customHeight="1" x14ac:dyDescent="0.35">
      <c r="A212" s="84"/>
      <c r="B212" s="88"/>
      <c r="C212" s="184"/>
      <c r="D212" s="184"/>
      <c r="E212" s="185"/>
      <c r="F212" s="219"/>
      <c r="G212" s="187">
        <v>20000</v>
      </c>
      <c r="H212" s="219"/>
      <c r="I212" s="187">
        <v>11300</v>
      </c>
      <c r="J212" s="88"/>
      <c r="K212" s="190" t="s">
        <v>369</v>
      </c>
    </row>
  </sheetData>
  <mergeCells count="75">
    <mergeCell ref="C205:C209"/>
    <mergeCell ref="D205:D209"/>
    <mergeCell ref="E205:E209"/>
    <mergeCell ref="J205:J209"/>
    <mergeCell ref="A210:A212"/>
    <mergeCell ref="B210:B212"/>
    <mergeCell ref="C211:C212"/>
    <mergeCell ref="D211:D212"/>
    <mergeCell ref="E211:E212"/>
    <mergeCell ref="F211:F212"/>
    <mergeCell ref="H211:H212"/>
    <mergeCell ref="J211:J212"/>
    <mergeCell ref="A11:A13"/>
    <mergeCell ref="B11:B13"/>
    <mergeCell ref="A23:A24"/>
    <mergeCell ref="A204:A209"/>
    <mergeCell ref="B204:B209"/>
    <mergeCell ref="A1:K1"/>
    <mergeCell ref="A2:K2"/>
    <mergeCell ref="A3:K3"/>
    <mergeCell ref="A4:A5"/>
    <mergeCell ref="B4:B5"/>
    <mergeCell ref="C4:C5"/>
    <mergeCell ref="D4:D5"/>
    <mergeCell ref="E4:E5"/>
    <mergeCell ref="F4:G5"/>
    <mergeCell ref="H4:I5"/>
    <mergeCell ref="J4:J5"/>
    <mergeCell ref="B23:B24"/>
    <mergeCell ref="A51:A56"/>
    <mergeCell ref="B51:B56"/>
    <mergeCell ref="C52:C56"/>
    <mergeCell ref="D52:D56"/>
    <mergeCell ref="E52:E56"/>
    <mergeCell ref="J52:J56"/>
    <mergeCell ref="A25:A26"/>
    <mergeCell ref="B25:B26"/>
    <mergeCell ref="J58:J59"/>
    <mergeCell ref="A60:A61"/>
    <mergeCell ref="B60:B61"/>
    <mergeCell ref="E60:E61"/>
    <mergeCell ref="J60:J61"/>
    <mergeCell ref="A57:A59"/>
    <mergeCell ref="B57:B59"/>
    <mergeCell ref="C58:C59"/>
    <mergeCell ref="D58:D59"/>
    <mergeCell ref="E58:E59"/>
    <mergeCell ref="A62:A63"/>
    <mergeCell ref="B62:B63"/>
    <mergeCell ref="E62:E63"/>
    <mergeCell ref="J62:J63"/>
    <mergeCell ref="A64:A65"/>
    <mergeCell ref="B64:B65"/>
    <mergeCell ref="E64:E65"/>
    <mergeCell ref="J64:J65"/>
    <mergeCell ref="C78:C79"/>
    <mergeCell ref="A66:A67"/>
    <mergeCell ref="B66:B67"/>
    <mergeCell ref="E66:E67"/>
    <mergeCell ref="J66:J67"/>
    <mergeCell ref="A68:A69"/>
    <mergeCell ref="B68:B69"/>
    <mergeCell ref="E68:E69"/>
    <mergeCell ref="J68:J69"/>
    <mergeCell ref="A83:A84"/>
    <mergeCell ref="B83:B84"/>
    <mergeCell ref="A72:A74"/>
    <mergeCell ref="B72:B74"/>
    <mergeCell ref="A78:A79"/>
    <mergeCell ref="B78:B79"/>
    <mergeCell ref="J83:J84"/>
    <mergeCell ref="D78:D79"/>
    <mergeCell ref="E78:E79"/>
    <mergeCell ref="G78:G79"/>
    <mergeCell ref="I78:I79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เม.ย. 65</vt:lpstr>
      <vt:lpstr>'เม.ย. 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2022-05-09T09:03:57Z</cp:lastPrinted>
  <dcterms:created xsi:type="dcterms:W3CDTF">2022-05-05T03:54:07Z</dcterms:created>
  <dcterms:modified xsi:type="dcterms:W3CDTF">2022-05-09T09:05:22Z</dcterms:modified>
</cp:coreProperties>
</file>