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พฤษภาคม\"/>
    </mc:Choice>
  </mc:AlternateContent>
  <bookViews>
    <workbookView xWindow="0" yWindow="0" windowWidth="21600" windowHeight="9735"/>
  </bookViews>
  <sheets>
    <sheet name="พ.ค. 65" sheetId="1" r:id="rId1"/>
  </sheets>
  <definedNames>
    <definedName name="_xlnm.Print_Titles" localSheetId="0">'พ.ค. 65'!$1:$5</definedName>
  </definedNames>
  <calcPr calcId="152511"/>
</workbook>
</file>

<file path=xl/calcChain.xml><?xml version="1.0" encoding="utf-8"?>
<calcChain xmlns="http://schemas.openxmlformats.org/spreadsheetml/2006/main">
  <c r="D180" i="1" l="1"/>
  <c r="D176" i="1"/>
  <c r="D149" i="1"/>
  <c r="D141" i="1"/>
  <c r="D137" i="1"/>
  <c r="D133" i="1"/>
  <c r="D113" i="1"/>
  <c r="D109" i="1"/>
  <c r="C109" i="1"/>
  <c r="I105" i="1"/>
  <c r="H105" i="1"/>
  <c r="D105" i="1"/>
  <c r="I101" i="1"/>
  <c r="H101" i="1"/>
  <c r="D101" i="1"/>
  <c r="I100" i="1"/>
  <c r="H100" i="1"/>
  <c r="I99" i="1"/>
  <c r="H99" i="1"/>
  <c r="I98" i="1"/>
  <c r="H98" i="1"/>
  <c r="I97" i="1"/>
  <c r="H97" i="1"/>
  <c r="D97" i="1"/>
  <c r="I95" i="1"/>
  <c r="H95" i="1"/>
  <c r="I94" i="1"/>
  <c r="H94" i="1"/>
  <c r="I93" i="1"/>
  <c r="H93" i="1"/>
  <c r="D93" i="1"/>
  <c r="I91" i="1"/>
  <c r="H91" i="1"/>
  <c r="I90" i="1"/>
  <c r="H90" i="1"/>
  <c r="I89" i="1"/>
  <c r="H89" i="1"/>
  <c r="D89" i="1"/>
  <c r="I88" i="1"/>
  <c r="I87" i="1"/>
  <c r="H87" i="1"/>
  <c r="I86" i="1"/>
  <c r="H86" i="1"/>
  <c r="I85" i="1"/>
  <c r="H85" i="1"/>
  <c r="D85" i="1"/>
  <c r="I83" i="1"/>
  <c r="H83" i="1"/>
  <c r="I82" i="1"/>
  <c r="H82" i="1"/>
  <c r="I81" i="1"/>
  <c r="H81" i="1"/>
  <c r="D81" i="1"/>
  <c r="I72" i="1"/>
  <c r="H72" i="1"/>
  <c r="G72" i="1"/>
  <c r="D72" i="1"/>
  <c r="I71" i="1"/>
  <c r="H71" i="1"/>
  <c r="G71" i="1"/>
  <c r="D71" i="1"/>
  <c r="I70" i="1"/>
  <c r="H70" i="1"/>
  <c r="G70" i="1"/>
  <c r="D70" i="1"/>
  <c r="I69" i="1"/>
  <c r="H69" i="1"/>
  <c r="G69" i="1"/>
  <c r="D69" i="1"/>
  <c r="I67" i="1"/>
  <c r="G67" i="1"/>
  <c r="I66" i="1"/>
  <c r="G66" i="1"/>
  <c r="I65" i="1"/>
  <c r="G65" i="1"/>
  <c r="I64" i="1"/>
  <c r="H64" i="1"/>
  <c r="G64" i="1"/>
  <c r="D64" i="1"/>
  <c r="I63" i="1"/>
  <c r="H63" i="1"/>
  <c r="G63" i="1"/>
  <c r="D63" i="1"/>
  <c r="I62" i="1"/>
  <c r="H62" i="1"/>
  <c r="G62" i="1"/>
  <c r="D62" i="1"/>
  <c r="I61" i="1"/>
  <c r="H61" i="1"/>
  <c r="G61" i="1"/>
  <c r="D61" i="1"/>
  <c r="I60" i="1"/>
  <c r="H60" i="1"/>
  <c r="G60" i="1"/>
  <c r="D60" i="1"/>
  <c r="I59" i="1"/>
  <c r="H59" i="1"/>
  <c r="G59" i="1"/>
  <c r="D59" i="1"/>
  <c r="I58" i="1"/>
  <c r="H58" i="1"/>
  <c r="G58" i="1"/>
  <c r="D58" i="1"/>
  <c r="I57" i="1"/>
  <c r="H57" i="1"/>
  <c r="G57" i="1"/>
  <c r="D57" i="1"/>
  <c r="I56" i="1"/>
  <c r="H56" i="1"/>
  <c r="G56" i="1"/>
  <c r="D56" i="1"/>
  <c r="I55" i="1"/>
  <c r="H55" i="1"/>
  <c r="G55" i="1"/>
  <c r="D55" i="1"/>
  <c r="I54" i="1"/>
  <c r="H54" i="1"/>
  <c r="G54" i="1"/>
  <c r="D54" i="1"/>
  <c r="I53" i="1"/>
  <c r="H53" i="1"/>
  <c r="G53" i="1"/>
  <c r="D53" i="1"/>
  <c r="I52" i="1"/>
  <c r="G52" i="1"/>
  <c r="D52" i="1"/>
  <c r="I51" i="1"/>
  <c r="G51" i="1"/>
  <c r="D51" i="1"/>
  <c r="I50" i="1"/>
  <c r="H50" i="1"/>
  <c r="G50" i="1"/>
  <c r="D50" i="1"/>
  <c r="I49" i="1"/>
  <c r="H49" i="1"/>
  <c r="G49" i="1"/>
  <c r="D49" i="1"/>
  <c r="D43" i="1" l="1"/>
  <c r="G43" i="1"/>
  <c r="H43" i="1"/>
  <c r="I43" i="1"/>
  <c r="D44" i="1"/>
  <c r="G44" i="1"/>
  <c r="H44" i="1"/>
  <c r="I44" i="1"/>
  <c r="D45" i="1"/>
  <c r="G45" i="1"/>
  <c r="H45" i="1"/>
  <c r="I45" i="1"/>
  <c r="D46" i="1"/>
  <c r="G46" i="1"/>
  <c r="H46" i="1"/>
  <c r="I46" i="1"/>
  <c r="D47" i="1"/>
  <c r="G47" i="1"/>
  <c r="H47" i="1"/>
  <c r="I47" i="1"/>
  <c r="D48" i="1"/>
  <c r="G48" i="1"/>
  <c r="H48" i="1"/>
  <c r="I48" i="1"/>
  <c r="H42" i="1" l="1"/>
  <c r="G42" i="1"/>
  <c r="I42" i="1" s="1"/>
  <c r="D42" i="1"/>
  <c r="H41" i="1"/>
  <c r="G41" i="1"/>
  <c r="I41" i="1" s="1"/>
  <c r="D41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6" i="1"/>
  <c r="G6" i="1"/>
  <c r="I6" i="1" s="1"/>
  <c r="D6" i="1"/>
</calcChain>
</file>

<file path=xl/sharedStrings.xml><?xml version="1.0" encoding="utf-8"?>
<sst xmlns="http://schemas.openxmlformats.org/spreadsheetml/2006/main" count="769" uniqueCount="364">
  <si>
    <t>สรุปผลการดำเนินการจัดซื้อจัดจ้างในรอบเดือน พฤษภาคม2565</t>
  </si>
  <si>
    <t xml:space="preserve">วันที่  1-31  เดือน พฤษภาคม  พ.ศ. 2565 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</si>
  <si>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</si>
  <si>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</si>
  <si>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</si>
  <si>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</si>
  <si>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</si>
  <si>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</si>
  <si>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</si>
  <si>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</si>
  <si>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</si>
  <si>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ขออนุมัติจัดซื้อสายวัด ใช้งานตรวจสุขภาพช้างสำคัญฯ ที่โรงช้างต้น</t>
  </si>
  <si>
    <t>วิธีเฉพาะเจาะจง</t>
  </si>
  <si>
    <t>ร้านคมศิลป์วัสดุก่อสร้าง</t>
  </si>
  <si>
    <t>พิจารณาจากเกณฑ์ราคา</t>
  </si>
  <si>
    <t>ใบส่งของ เล่มที่ 115 เลขที่ 31 
ลว 5 พ.ค. 65</t>
  </si>
  <si>
    <t>ขออนุมัติจัดซ้อสายยางเพื่อใช้เลี้ยงดูแลช้างสำคัญ ช้างต้น ช้างในพระอุปถัมภ์</t>
  </si>
  <si>
    <t>ใบส่งของ เล่มที่ 116 เลขที่ 06 
ลว 5 พ.ค. 65</t>
  </si>
  <si>
    <t>ขออนุมัติจัดซื้อเชือกและอวนล้อมตาข่ายใช้งานเลี้ยงดูแลช้างในพระอุปถัมภ์ฯ ที่โรงช้างต้น</t>
  </si>
  <si>
    <t>ร้านอำพร</t>
  </si>
  <si>
    <t>ใบเสร็จรับเงิน เล่มที่ 1 เลขที่ 41 
ลว 5 พ.ค. 65</t>
  </si>
  <si>
    <t>ขออนุมัติจัดซื้อตาข่ายกรองแสงใช้งานซ่อมแซมที่โรงช้างต้น</t>
  </si>
  <si>
    <t>บ. ซีอาร์ซี ไทวัสดุ จำกัด (สาขาลำปาง)</t>
  </si>
  <si>
    <t>ใบเสร็จรับเงิน เลขที่ LPAIF22050067053 
ลว 6 พ.ค. 65</t>
  </si>
  <si>
    <t>ขออนุมัติจัดซื้อน้ำมันเครื่อง และหัวเทียน สำหรับเครื่องตัดหญ้าและเลื่อยโซ๋ยนต์</t>
  </si>
  <si>
    <t>ร้านพลภัณฑ์ เครื่องมือไฟฟ้า สำนักงานใหญ่</t>
  </si>
  <si>
    <t>ใบเสร็จรับเงิน เลขที่ V13970
ลว 6 พ.ค. 65</t>
  </si>
  <si>
    <t>ขออนุมัติจัดซื้อใบมีดเครื่องตัดหญ้า</t>
  </si>
  <si>
    <t>ใบส่งของ เล่มที่ 115 เลขที่ 36 
ลว 10 พ.ค. 65</t>
  </si>
  <si>
    <t>ขออนุมัติจัดซื้อหมึก ใช้ปฏิบัติงานสำนักงานส่วนอนุรักษ์ช้างลำปาง</t>
  </si>
  <si>
    <t>หสจ. ท๊อป พี ซี คอมพิวเตอร์ (สำนักงานใหญ่)</t>
  </si>
  <si>
    <t>ใบส่งของ เล่มที่ 287 เลขที่ 14302 
ลว 12 พ.ค. 65</t>
  </si>
  <si>
    <t>ขออนุมัติจัดซื้อแปรงลวดทองเหลือง ใช้งานที่โรงช้างต้น</t>
  </si>
  <si>
    <t>ใบส่งของ เล่มที่ 116 เลขที่ 12 
ลว 18 พ.ค. 65</t>
  </si>
  <si>
    <t>ขออนุมัติจัดซื้อปูน สำหรับปรับปรุงซ่อมแซมร่องระบายน้ำ</t>
  </si>
  <si>
    <t>ใบส่งของ เล่มที่ 116 เลขที่ 11 
ลว 18 พ.ค. 65</t>
  </si>
  <si>
    <t>ขออนุมัติจัดซ้อปูนขาว ใช้งานในส่วนอนุรักษ์ช้างลำปาง</t>
  </si>
  <si>
    <t>ใบส่งของ เล่มที่ 116 เลขที่ 13 
ลว 19 พ.ค. 65</t>
  </si>
  <si>
    <t>ขออนุมัติจ้างทำรายงานผลการดูแลสุขภาพช้างสำคัญและช้างต้นฯ</t>
  </si>
  <si>
    <t>ร้านเอส เค พานิช (สำนักงานใหญ่)</t>
  </si>
  <si>
    <t>ใบส่งของ เล่มที่ 23 เลขที่ 33
ลว 20 พ.ค. 65</t>
  </si>
  <si>
    <t>ขออนุมัติจัดซื้อไม้อัดใช้ในการซ่อมแซมที่โรงช้างต้น</t>
  </si>
  <si>
    <t>ใบส่งของ เล่มที่ 115 เลขที่ 30 
ลว 20 พ.ค. 65</t>
  </si>
  <si>
    <t>ขออนุมัติจัดซื้อหลอดไฟ LED ใช้งานซ่อมแซมภานใยโรงช้างต้น</t>
  </si>
  <si>
    <t>ใบเสีร็จรับเงิน เลขที่ LPAIF22050068293
ลว 20 พ.ค. 65</t>
  </si>
  <si>
    <t>ขออนุมัติจัดซื้อธงตราสัญลักษณ์ พร้อมธงชาติ</t>
  </si>
  <si>
    <t>ร้านรัตนพันธ์ (สำนักงานใหญ่)</t>
  </si>
  <si>
    <t>บิลเงินสด เลขที่ HS653245
ลว 24 พ.ค. 65</t>
  </si>
  <si>
    <t>ขออนุมติจ้างล้างทำความสะอาดและบำรุงรักษาเครื่องปรับอากาศ ส่วนอนุรักษ์ช้างลำปาง</t>
  </si>
  <si>
    <t>หสจ. พีเอสไฮแคร์เซอร์วิส (สำนักงานใหญ่)</t>
  </si>
  <si>
    <t>ใบส่งของ เล่มที่ 054 เลขที่ 2692-2694
ลว 27 พ.ค. 65</t>
  </si>
  <si>
    <t>จ้างเหมาหมอช้างทำพิธีกรรมนำช้างพังโม่ดอยโพเข้าโครงการฝึกช้างและพัฒนาคุณภาพช้างเลี้ยง  (เชือกที่ 4)</t>
  </si>
  <si>
    <t>จัดซื้อเครื่องเซ่นไหว้ประกอบพิธีกรรมช้าง โครงการฝึกช้างและพัฒนาคุณภาพช้างเลี้ยง งบอุดหนุนรัฐบาล ประจำปีงบประมาณ พ.ศ. 2565 (เชือกที่ 4)</t>
  </si>
  <si>
    <t>จัดซื้อเครื่องเซ่นไหว้ประกอบพิธีกรรมช้าง หลังนำพลายเพชรงามเข้าโครงการฝึกช้างและพัฒนาคุณภาพช้างเลี้ยง (เชือกที่ 3)</t>
  </si>
  <si>
    <t>นายบุญยัง บุญเทียม</t>
  </si>
  <si>
    <t>ร้านเลิศวรรณา</t>
  </si>
  <si>
    <t>พิจารณาจากประสบการณ์ของหมอช้างและเกณฑ์ราคา</t>
  </si>
  <si>
    <t xml:space="preserve">      ใบเสร็จรับเงิน เล่มที่ 1 เลขที่ 29
ลว พ.ค. 65 </t>
  </si>
  <si>
    <t>บิลเงินสด เล่มที่ 46 เลขที่ 2282
ลว 12 พ.ค. 65</t>
  </si>
  <si>
    <t>บิลเงินสด เล่มที่ 46 เลขที่ 2283,2284
ลว 412 พ.ค. 65</t>
  </si>
  <si>
    <t>ขออนุมัติจัดซื้อวัสดุอุปกรณ์ทำความสะอาดสำหรับใช้ในสำนักงาน ของงานอนุรักษ์</t>
  </si>
  <si>
    <t>ขออนุมัติจัดซื้อเชือกไนล่อน สำหรับจัดทำที่บังแดดให้ร่มเงาช้าง</t>
  </si>
  <si>
    <t>จัดซื้อวัสดุอุปกรณ์วัสดุอุปกรณ์ระบบไฟฟ้าสำหรับซ่อมแซมคอกช้างและเพิงพักแรมของควาญช้างสำหรับช้างเตรียมคลอด</t>
  </si>
  <si>
    <t>ขออนุมัติจัดซื้อเข่งพลาสติกสำหรับคัดแยกเศษอาหารช้างกับมูลช้าง ของงานอนุรักษ์</t>
  </si>
  <si>
    <t>ขออนุมัติจัดซื้อวัสดุอุปกรณ์สำหรับทำหลักมัดช้างหมุนเวียน ของงานอนุรักษ์</t>
  </si>
  <si>
    <t>ขออนุมัติเปลี่ยนชุดกลอนประตูท้ายรถยนต์หมายเลขทะเบียน กท 4690 ลำปาง</t>
  </si>
  <si>
    <t>ขออนุมัติซ่อมแซมเครื่องผสมอาหารใช้งานที่ศูนย์บริบาลช้างบ้านปางหละ</t>
  </si>
  <si>
    <t>ขออนุมัติจัดซื้อตอกไม้ไผ่ สำหรับมัดพืชอาหารช้าง</t>
  </si>
  <si>
    <t>ขออนุมัติจัดซื้อวัสดุอุปกรณ์สำหรับปรับปรุงซ่อมแซมหลังคาที่พักควาญช้าง(ปางยาว)</t>
  </si>
  <si>
    <t>ขออนุมัติจัดซื้อก๊าซหุงต้มสำหรับผลิตยาสมุนไพรบำรุงช้าง</t>
  </si>
  <si>
    <t>ขออนุมัติจัดซื้อหมึกสำหรับเครื่องพิมพ์เอกสารสำนักงาน งานอนุรักษ์</t>
  </si>
  <si>
    <t>จัดซื้อถ่านไม้มะขามสำหรับใช้งานที่โรงผลิตยาสมุนไพร ศูนย์บริบาลช้าง (บ้านปางหละ)</t>
  </si>
  <si>
    <t>ขออนุมัติจัดซื้อวัสดุอุปกรณ์สำหรับต่อระบบน้ำของหลักมัดช้างตกมัน</t>
  </si>
  <si>
    <t>ขออนุมัติจัดซื้อวัสดุอุปกรณ์ทำความสะอาด งานอนุรักษ์</t>
  </si>
  <si>
    <t>ขออนุมัติตรวจเช็คและเปลี่ยนถ่ายน้ำมันเครื่อง รถยนต์หมายเลขทะเบียน กพ 1422 ลป.</t>
  </si>
  <si>
    <t>ขออนุมัติซ่อมแซมและเปลี่ยนถ่ายน้ำมันเครื่องรถจักรยายยนต์หมาบเลขทะเบียน 1 กค 3267 ลป</t>
  </si>
  <si>
    <t>ร้านนิตยาจักสาน,บ.ลำปางเสรีกรุ๊ป</t>
  </si>
  <si>
    <t>คมศิลป์วัสดุก่อสร้าง</t>
  </si>
  <si>
    <t>บ.สยามโกลบอลเฮ้าส์ จำกัด (มหาชน)</t>
  </si>
  <si>
    <t>คมศิลป์วัสดุก่อสร้าง,บ.สยามโกลบอลเฮ้าส์ จำกัด (มหาชน)</t>
  </si>
  <si>
    <t>หจก.แหม่มสติกเกอร์</t>
  </si>
  <si>
    <t>สมชายไดนาโม</t>
  </si>
  <si>
    <t>นายพนมไพร มงคล</t>
  </si>
  <si>
    <t>นายศรีทูล ใจปินตา</t>
  </si>
  <si>
    <t>บริษัทแอลพีจี จำกัด</t>
  </si>
  <si>
    <t>รัตนาพันธ์</t>
  </si>
  <si>
    <t>นางดวน ยาวิเลิศ</t>
  </si>
  <si>
    <t>นางอัมพร เวณีย์</t>
  </si>
  <si>
    <t>บ.บริษัท โตโยต้า ลำปาง จำกัด</t>
  </si>
  <si>
    <t>บ.ทีเอส มอเตอร์ลำปาง จำกัด</t>
  </si>
  <si>
    <t>ตามบิลเงินสด เล่มที่ 7 เลขที่ 3 ลว. 3/5/65                                    ตามบิลเงินสด เลขที่ใบกำกับภาษีBIV6505/00011 ลว. 3/5/65</t>
  </si>
  <si>
    <t>ตามใบส่งของ เล่มที่ 05 เลขที่ 116 ลว. 4/5/65</t>
  </si>
  <si>
    <t>ตามใบกำกับภาษี/ใบส่งของ  เลขที่ LGSA004SA-650504-0009 ลว.4/5/65</t>
  </si>
  <si>
    <t>ตามใบกำกับภาษี/ใบส่งของ  เลขที่ LGSA004SA-650504-00110 ลว.4/5/65</t>
  </si>
  <si>
    <t>ตามบิลเงินสด เล่มที่ 1162 เลขที่ 5853 ลว. 6/5/65                                    ตามใบกำกับภาษี/ใบส่งของ  เลขที่ LGSA004SA-650506-0011 ลว.6/5/65</t>
  </si>
  <si>
    <t>ตามใบส่งของ เล่มที่ 084 เลขที่ 4160 ลว. 29/4/65</t>
  </si>
  <si>
    <t>ตามบิลเงินสด เล่มที่ 1 เลขที่ 16 ลว. 29/4/65</t>
  </si>
  <si>
    <t>ตามบิลเงินสด เล่มที่ 3 เลขที่ 40 ลว. 9/5/65</t>
  </si>
  <si>
    <t>ตามใบกำกับภาษี/ใบส่งของ  เลขที่ LGSA004SA-650509-0012 ลว.9/5/65</t>
  </si>
  <si>
    <t>ตามบิลเงินสด เล่มที่ 2/65 เลขที่ 026 ลว.10/5/65</t>
  </si>
  <si>
    <t>ตามใบเสร็จรับเงิน เล่มที่ 1162 เลขที่ 58054 ลว. 9/5/65</t>
  </si>
  <si>
    <t>ตามใบกำกับภาษี/บิลเงินสด  เลขที่ HS6505036 ลว.17/5/65</t>
  </si>
  <si>
    <t>ตามใบกำกับภาษี/ใบส่งของ  เลขที่ TV6501577 ลว.20/5/65</t>
  </si>
  <si>
    <t>ตามบิลเงินสด เล่มที่ 1 เลขที่ 10 ลว. 23/5/65</t>
  </si>
  <si>
    <t>ตามใบกำกับภาษี/ใบส่งของ  เลขที่ LGSA004SA-650504-0011 ลว.24/5/65</t>
  </si>
  <si>
    <t>ตามใบกำกับภาษี/ใบส่งของ  เลขที่ LGSA004SA-650524-0012 ลว.24/5/65</t>
  </si>
  <si>
    <t>ตามบิลเงินสด เล่มที่ 1 เลขที่ 1 ลว. 24/5/65</t>
  </si>
  <si>
    <t>ตามใบจ้งหนี้ เลขที่ REP 22-00072 ลว 19/4/65</t>
  </si>
  <si>
    <t>ตามใบกำกับภาษี/ใบเสร็จรับเงิน  เลขที่ PF016505/0029 ลว.19/5/65</t>
  </si>
  <si>
    <t>จัดซื้อสารเคมีสำหรับใช้ในโครงการฯ</t>
  </si>
  <si>
    <t>จัดซื้อแผ่นตรวจตัวอย่างสำหรับใช้ในห้องปฏิบัติการ</t>
  </si>
  <si>
    <t>จัดซื้อแผ่นตรวจค่าชีวเคมีของเลือดสำหรับช้างป่วย</t>
  </si>
  <si>
    <t>จัดซื้อหมึกพิมพ์ และน้ำยาลบคำผิดสำหรับใช้ในห้องปฏิบัติการ</t>
  </si>
  <si>
    <t>จัดซื้อ Liquid-Paraffin สำหรับใช้ในโครงการฯ</t>
  </si>
  <si>
    <t>จัดซื้ออาหารเลี้ยงเชื้อสำหรับเพาะเชื้อให้แก่ช้างป่วย</t>
  </si>
  <si>
    <t xml:space="preserve">       แบบขออนุมัติจัดซื้อ ลว.25/04/65        ตามใบกำกับภาษี/ใบส่งของ  เลขที่ IN-220524001   ลว.26/05/65</t>
  </si>
  <si>
    <t xml:space="preserve">       แบบขออนุมัติจัดซื้อ ลว.27/04/65        ตามใบกำกับภาษี/ใบส่งของ  เลขที่ 650504   ลว.20/05/65</t>
  </si>
  <si>
    <t xml:space="preserve">       แบบขออนุมัติจัดซื้อ ลว.25/04/65        ตามใบกำกับภาษี/ใบส่งของ  เลขที่ IDX2204-1182   ลว.30/04/65</t>
  </si>
  <si>
    <t xml:space="preserve">       แบบขออนุมัติจัดซื้อ ลว.18/04/65        ตามใบกำกับภาษี/ใบส่งของ  เลขที่ IV0028940   ลว.03/05/65</t>
  </si>
  <si>
    <t xml:space="preserve">       แบบขออนุมัติจัดซื้อ ลว.21/04/65        ตามใบกำกับภาษี/ใบส่งของ  เลขที่ IV0091336   ลว.03/05/65</t>
  </si>
  <si>
    <t xml:space="preserve">       แบบขออนุมัติจัดซื้อ ลว.19/04/65        ตามใบกำกับภาษี/ใบส่งของ  เลขที่ 650416   ลว.03/05/65</t>
  </si>
  <si>
    <t>บ.เอจี เคมิคอล จำกัด</t>
  </si>
  <si>
    <t>หจก.ภัควัตเทรดดิ้ง</t>
  </si>
  <si>
    <t>บ.เพ็ด เอ็กซ์ จำกัด</t>
  </si>
  <si>
    <t>ร้าน เอ.ซี.ซี. สเตชั่นเนอรี</t>
  </si>
  <si>
    <t>บ.ยูเนี่ยน ซายน์ จำกัด</t>
  </si>
  <si>
    <t>หน่วยงาน : สำนักสถาบันคชบาลแห่งชาติ ในพระอุปถัมภ์ฯ</t>
  </si>
  <si>
    <t>จัดซื้อยารักษาช้างป่วย</t>
  </si>
  <si>
    <t>เฉพาะเจาะจง</t>
  </si>
  <si>
    <t>บจก.สยามฟาร์มาซูติคอล</t>
  </si>
  <si>
    <t>ใบสั่งจัดซื้อจัดจ้าง ลว. 2/5/65</t>
  </si>
  <si>
    <t>บจก.สุวรรณาฟาร์ม่า</t>
  </si>
  <si>
    <t>ใบเสร็จเลขที่ NV22050098 ลว. 8/5/65</t>
  </si>
  <si>
    <t xml:space="preserve">บจก.ส.เจริญเภสัชเทรดดิ้ง </t>
  </si>
  <si>
    <t>ใบสั่งจัดซื้อจัดจ้าง ลว. 9/5/65</t>
  </si>
  <si>
    <t>นำรถยนต์หมายเลขทะเบียน กพ 1423 ลป. เข้าตรวจเช็คและซ่อมแซม</t>
  </si>
  <si>
    <t>บจก.โตโยต้า อันดามัน กระบี่</t>
  </si>
  <si>
    <t>ใบเสร็จเลขที่ TAX22-01745 ลว. 10/5/65</t>
  </si>
  <si>
    <t>บจก.แอมโก้เวท</t>
  </si>
  <si>
    <t>ใบสั่งจัดซื้อจัดจ้าง ลว. 10/5/65</t>
  </si>
  <si>
    <t>จัดซื้อวัสดุสำหรับช้างป่วย</t>
  </si>
  <si>
    <t>บจก.เพ็ด เอ็กซ์</t>
  </si>
  <si>
    <t>จัดจ้างตรวจวิเคราะห์ตัวอย่างช้างป่วย</t>
  </si>
  <si>
    <t>บจก.กรุงเทพ อาร์ไอเอ แล็บ</t>
  </si>
  <si>
    <t>ใบเสร็จเลขที่ L 115653 ลว. 11/5/65</t>
  </si>
  <si>
    <t>ใบเสร็จเลขที่ PB 22050003 ลว.11/5/65</t>
  </si>
  <si>
    <t>จัดซื้อเวชภัณฑ์สำหรับช้างป่วย</t>
  </si>
  <si>
    <t>ใบสั่งจัดซื้อจัดจ้าง ลว. 11/5/65</t>
  </si>
  <si>
    <t>จัดซื้อน้ำมันเชื้อเพลิงรถยนต์หมายเลขทะเบียน กต 7941 ลป.</t>
  </si>
  <si>
    <t xml:space="preserve">บจก.ก้องกิ่มเฮง ปิโตรเลียม </t>
  </si>
  <si>
    <t>ใบเสร็จเลขที่ TIo000016505000171 ลว.12/5/65</t>
  </si>
  <si>
    <t>ห้างหุ้นส่วนจำกัด ภัควัตเทรดดิ้ง</t>
  </si>
  <si>
    <t>ใบเสร็จเลขที่ 650503 ลว.18/5/65</t>
  </si>
  <si>
    <t>เปลี่ยนแบตเตอรี่ รถ ATV 4 ล้อ</t>
  </si>
  <si>
    <t>โกเม้งอาหลั่ยยนต์ จำกัด</t>
  </si>
  <si>
    <t>ใบเสร็จเลขที่ L-823 ลว.18/5/65</t>
  </si>
  <si>
    <t>ใบสั่งจัดซื้อจัดจ้าง ลว. 19/5/65</t>
  </si>
  <si>
    <t>จัดซื้อหินคลุกสำหรับซ่อมแซมปรับปรุงพื้นที่บิเวณ รพช.กระบี่</t>
  </si>
  <si>
    <t>นายภัทรพล แก้วมณี</t>
  </si>
  <si>
    <t>ใบเสร็จเลขที่ 5 ลว.20/5/65</t>
  </si>
  <si>
    <t>ซ่อมเปลี่ยนมิเตอร์ไฟฟ้า อาคารบ้านพักพนักงานและเจ้าหน้าที่ ห้องแถว รพช.กระบี่</t>
  </si>
  <si>
    <t>นายสุรพล ภู่ภิรมย์</t>
  </si>
  <si>
    <t>ใบเสร็จเลขที่ 2 ลว.23/5/65</t>
  </si>
  <si>
    <t>จัดซื้ออุปกรณ์สำหรับเปลี่ยนและซ่อมแซมห้องน้ำชาย อาคาร รพช.กระบี่</t>
  </si>
  <si>
    <t>ใบเสร็จเลขที่ 9 ลว.23/5/65</t>
  </si>
  <si>
    <t>จัดซื้อวัสดุและของใช้เบ็ดเตล็ด</t>
  </si>
  <si>
    <t>บจก.ซุปเปอร์ชีป</t>
  </si>
  <si>
    <t>ใบเสร็จเลขที่ S2205V63-000051 ลว.23/5/65</t>
  </si>
  <si>
    <t>บจก.สมายปริ้นท์ติ้ง</t>
  </si>
  <si>
    <t>ใบเสร็จเลขที่ INV2022050078-000051 ลว.23/5/65</t>
  </si>
  <si>
    <t>ร้าน ว พิทยาภัณฑ์</t>
  </si>
  <si>
    <t>ใบเสร็จเลขที่ 36 ลว.23/5/65</t>
  </si>
  <si>
    <t xml:space="preserve">เปลี่ยนยางรถยนต์ จำนวน 4 เส้น รถยนต์หมายเลขทะเบียน กพ 1423 ลำปาง </t>
  </si>
  <si>
    <t>ใบสั่งจัดซื้อจัดจ้าง ลว. 24/5/65</t>
  </si>
  <si>
    <t>จัดซื้อวัสดุสำหรับซ่อมแซมเครื่องตัดหย้า หมายเลขเครื่อง ECO4EA147001939P</t>
  </si>
  <si>
    <t>ร้านหมีนยานยนต์</t>
  </si>
  <si>
    <t>ใบเสร็จเลขที่ 12 ลว.25/5/65</t>
  </si>
  <si>
    <t>จัดซื้อวัสดุสำหรับซ่อมแซมเครื่องตัดหย้า หมายเลขเครื่อง ECO4EA149006602P</t>
  </si>
  <si>
    <t>ใบเสร็จเลขที่ 11 ลว.25/5/65</t>
  </si>
  <si>
    <t>จัดซื้ออุปกรณ์สำหรับช้างป่วย</t>
  </si>
  <si>
    <t>บจก.ลี วัสดุ ก่อสร้าง</t>
  </si>
  <si>
    <t>ใบเสร็จเลขที่ RN650525-001 ลว.25/5/65</t>
  </si>
  <si>
    <t>วัสดุอุปกรณ์ไฟฟ้าส่องสว่างภายในอาคารกัลยาณิวัฒนาการุณย์</t>
  </si>
  <si>
    <t>ห้างหุ้นส่วนจำกัด ลำปางแสงสว่าง</t>
  </si>
  <si>
    <t>พิจารณาจากราคา</t>
  </si>
  <si>
    <t>หจก.เจียวพานิช</t>
  </si>
  <si>
    <t>ห้างหุ้นส่วนจำกัด พีเอสไฮแคร์เซอร์วิส</t>
  </si>
  <si>
    <t>ซ่อมแซมคอมพิวเตอร์โน๊ตบุค จำนวน 1 เครื่อง และเครื่องพิมพ์ จำนวน</t>
  </si>
  <si>
    <t>หจก.ท๊อป พีซี คอมพิวเตอร์</t>
  </si>
  <si>
    <t>2 เครื่อง ที่ใช้งานภายในอาคารกัลยาณิวัฒนาการุณย์</t>
  </si>
  <si>
    <t xml:space="preserve"> - เนื่องจากโน๊ตบุค มีอาการชาร์จไฟไม่เข้า</t>
  </si>
  <si>
    <t>ใบส่งสินค้า เลขที่ ORN6505000136 ลว. 27 พ.ค. 65</t>
  </si>
  <si>
    <t xml:space="preserve"> - เนื่องจากเครื่องพิมพ์ มีอาการชุดฟีตกระดาษมีปัญหา และซ่อมเปลี่ยน</t>
  </si>
  <si>
    <t>ตลับหมึกสีและสีดำ</t>
  </si>
  <si>
    <t>อาหารสำหรับจำหน่ายให้นักท่องเที่ยว</t>
  </si>
  <si>
    <t>กล้วย จากนางพรรณา หมั่นคิด</t>
  </si>
  <si>
    <t xml:space="preserve">พิจารณาจากราคา </t>
  </si>
  <si>
    <t>ใบส่งของ เล่มที่ 15 เลขที่ 20 ลว. 2 พ.ค. 65</t>
  </si>
  <si>
    <t>(กล้วย/อ้อย/ฟักทอง)</t>
  </si>
  <si>
    <t>ตามข้อบังคับอ.อ.ป.</t>
  </si>
  <si>
    <t>อ้อย ร.ต.จีรศักดิ์  สามณี</t>
  </si>
  <si>
    <t>ใบส่งของ เล่มที่ 6 เลขที่ 21 ลว. 3 พ.ค. 65</t>
  </si>
  <si>
    <t>ว่าด้วยการพาณิชย์</t>
  </si>
  <si>
    <t>ฟักทอง จากนางพรรณา หมั่นคิด</t>
  </si>
  <si>
    <t>ใบส่งของ เล่มที่ 15 เลขที่ 24 ลว. 5 พ.ค. 65</t>
  </si>
  <si>
    <t>ใบส่งของ เล่มที่ 15 เลขที่ 25 ลว. 7 พ.ค. 65</t>
  </si>
  <si>
    <t>(กล้วย/แครอท/อ้อย/ข้าวโพด)</t>
  </si>
  <si>
    <t>แครอท นายชัยเย็น เขื่อนคำ</t>
  </si>
  <si>
    <t>บิลเงินสด เล่มที่ 18 เลขที่ 63 ลว. 7 พ.ค. 65</t>
  </si>
  <si>
    <t>ข้าวโพด ร.ต.จีรศักดิ์ สามณี</t>
  </si>
  <si>
    <t>ใบส่งของ เล่มที่ 6 เลขที่ 24 ลว. 10 พ.ค. 65</t>
  </si>
  <si>
    <t>ใบส่งของ เล่มที่ 15 เลขที่ 28 ลว. 10 พ.ค. 65</t>
  </si>
  <si>
    <t>ใบส่งของ เล่มที่ 15 เลขที่ 29 ลว. 13 พ.ค. 65</t>
  </si>
  <si>
    <t>(กล้วย/ข้าวโพด/อ้อย)</t>
  </si>
  <si>
    <t>ข้าวโพด ร.ต.จีรศักดิ์  สามณี</t>
  </si>
  <si>
    <t>ใบส่งของ เล่มที่ 7 เลขที่ 1 ลว. 13 พ.ค. 65</t>
  </si>
  <si>
    <t>ใบส่งของ เล่มที่ 7 เลขที่ 8 ลว. 15 พ.ค. 65</t>
  </si>
  <si>
    <t>ใบส่งของ เล่มที่ 15 เลขที่ 34 ลว. 21 พ.ค. 65</t>
  </si>
  <si>
    <t>ใบส่งของ เล่มที่ 7 เลขที่ 11 ลว. 20 พ.ค. 65</t>
  </si>
  <si>
    <t>ข้าวโพด ร.ต.จีรศักด์ สามณ๊</t>
  </si>
  <si>
    <t>ใบส่งของ เล่มที่ 7 เลขที่ 12 ลว. 24 พ.ค. 65</t>
  </si>
  <si>
    <t>ใบส่งของ เล่มที่ 15 เลขที่ 38 ลว. 26 พ.ค. 65</t>
  </si>
  <si>
    <t>(กล้วย/ฟักทอง/ข้าวโพด/อ้อย)</t>
  </si>
  <si>
    <t>บิลเงินสด เล่มที่ 18 เลขที่ 49 ลว. 26 พ.ค. 65</t>
  </si>
  <si>
    <t>ข้าวโพด นายชัยเย็น เขื่อนคำ</t>
  </si>
  <si>
    <t>ใบส่งของ เล่มที่ 7 เลขที่ 26 ลว. 28 พ.ค. 65</t>
  </si>
  <si>
    <t>แครอท บริษัทแม็คโครจำกัด</t>
  </si>
  <si>
    <t>(กล้วย)</t>
  </si>
  <si>
    <t>บัตรกิจกรรมนั่งช้าง</t>
  </si>
  <si>
    <t>อีเลฟเว่นกราฟิก</t>
  </si>
  <si>
    <t>ใบส่งของ ลว. 10 พ.ค. 65</t>
  </si>
  <si>
    <t>วัสดุอุปกรณ์และเบ็ดเตล็ด</t>
  </si>
  <si>
    <t>บริษัทสยามแม็คโคร จำกัด</t>
  </si>
  <si>
    <t>ใบเสร็จรับเงิน เลขที่ 052131279833 , 052031279242 ลว. 19 พ.ค. 65</t>
  </si>
  <si>
    <t xml:space="preserve">บริษัทลำปางเสรีกรุ๊ป </t>
  </si>
  <si>
    <t>บิลเงินสด/ใบกำกับภาษี BIV6505/00110 ลว. 19 พ.ค. 65</t>
  </si>
  <si>
    <t>ใบเสร็จรับเงิน เล่มที่ 9 เลขที่ 5 ลว. 19 พ.ค. 65</t>
  </si>
  <si>
    <t>เอ ซี ซี สเตชั่นเนอรี่</t>
  </si>
  <si>
    <t>บิลเงินสด/ใบกำกับภาษี HS0024339 ลว. 19 พ.ค.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</si>
  <si>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</si>
  <si>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</si>
  <si>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052091303400  ลว. 31 พ.ค. 65</t>
  </si>
  <si>
    <t>ตามข้อบังคับ อ.อ.ป.</t>
  </si>
  <si>
    <t>ใบกำกับภาษี/ใบเสร็จรับเงิน เลขที่ 052121300184 ลว. 30 พ.ค. 65</t>
  </si>
  <si>
    <t xml:space="preserve">ว่าด้วยการพาณิชย์ </t>
  </si>
  <si>
    <t>ใบกำกับภาษี/ใบเสร็จรับเงิน เลขที่ 052111289973 ลว. 24 พ.ค. 65</t>
  </si>
  <si>
    <t>บ.นครกิโล</t>
  </si>
  <si>
    <t>ใบกำกับภาษี เลขที่ ORVM650524C40007 ลว. 24 พ.ค. 65</t>
  </si>
  <si>
    <t>ใบกำกับภาษี/ใบเสร็จรับเงิน เลขที่ 052141295826 ลว. 27 พ.ค. 65</t>
  </si>
  <si>
    <t>นายชัยเย็น คำเขื่อน</t>
  </si>
  <si>
    <t>บิลเงินสด เล่มที่ 18 เลขที่ 72 ลว. 28 พ.ค. 65</t>
  </si>
  <si>
    <t>หจก.แสงรุ่งเรือง</t>
  </si>
  <si>
    <t>บิลเงินสด เล่มที่ 212 เลขที่ 10561 ลว. 21 พ.ค. 65</t>
  </si>
  <si>
    <t>ร้านถูกใจ</t>
  </si>
  <si>
    <t>บิลเงินสด เล่มที่ 4 เลขที่ 96 ลว. 25 พ.ค. 65</t>
  </si>
  <si>
    <t>บ.เอกชัยดิสทริบิวชั่น</t>
  </si>
  <si>
    <t>ใบกำกับภาษี เลขที่ 6578010348 ลว. 26 พ.ค. 65</t>
  </si>
  <si>
    <t>ใบกำกับภาษี เลขที่ ORVM650530C400017 ลว. 30 พ.ค. 65</t>
  </si>
  <si>
    <t>ร้านน้องแดง</t>
  </si>
  <si>
    <t>บิลเงินสด เล่มที่331 เลขที่ 16529 ลว. 26 พ.ค. 65</t>
  </si>
  <si>
    <t>ใบกำกับภาษี/ใบเสร็จรับเงิน เลขที่ 052051289849 ลว. 24 พ.ค. 65</t>
  </si>
  <si>
    <t>ว่าที่ร้อยตรีทศพร แก้วศิริ</t>
  </si>
  <si>
    <t>บิลเงินสด เล่มที่ 2 เลขที่ 22 ลว. 26 พ.ค. 65</t>
  </si>
  <si>
    <t>บิลเงินสด เล่มที่ 18 เลขที่ 71 ลว. 21 พ.ค. 65</t>
  </si>
  <si>
    <t>บิลเงินสด เล่มที่18 เลขที่74 ลว. 30 พ.ค. 65</t>
  </si>
  <si>
    <t>น.ส เยาวนภาพร ยะสุทธิ</t>
  </si>
  <si>
    <t>บิลเงินสด เล่มที่ 6 เลขที่ 38 ลว. 25 พ.ค. 65</t>
  </si>
  <si>
    <t>น.ส.ณัฏฐิญา ปันดอน</t>
  </si>
  <si>
    <t>บิลเงินสด เล่มที่ 46 เลขที่ 84 ลว. 24 พ.ค. 65</t>
  </si>
  <si>
    <t>บิลเงินสด เล่มที่ 46 เลขที่ 85 ลว. 27 พ.ค. 65</t>
  </si>
  <si>
    <t>บิลเงินสด เล่มที่ 46 เลขที่ 86 ลว. 30 พ.ค. 65</t>
  </si>
  <si>
    <t>ใบกำกับภาษี เลขที่ ORVM650525C40014 ลว. 24 พ.ค. 65</t>
  </si>
  <si>
    <t>น้ำดื่ม</t>
  </si>
  <si>
    <t>บ.เสริมสุข</t>
  </si>
  <si>
    <t>ใบกำกับภาษี เลขที 6030551304940140 ลว. 7 พ.ค. 65</t>
  </si>
  <si>
    <t>น้ำดื่มเอสพี</t>
  </si>
  <si>
    <t>บิลเงินสด เล่มที่ 016 เลขที่ 0764 ลว. 11 พ.ค. 65</t>
  </si>
  <si>
    <t>บ.ไทยน้ำทิพย์</t>
  </si>
  <si>
    <t>ใบกำกับภาษี เลขที่ 6110793373 ลว. 11 พ.ค. 65</t>
  </si>
  <si>
    <t>ใบกำกับภาษี เลขที่ 6030551304940623 ลว. 28 พ.ค. 65</t>
  </si>
  <si>
    <t>บิลเงินสด เล่มที่ 082เลขที่ 4051 ลว. 28 พ.ค. 65</t>
  </si>
  <si>
    <t>ใบกำกับภาษี เลขที่ 052091273349 ลว. 16 พ.ค. 65</t>
  </si>
  <si>
    <t>ร้านเสาร์แก้ว</t>
  </si>
  <si>
    <t>บิลเงินสด เล่มที่ 4 เลขที่ 16 ลว. 17 พ.ค. 65</t>
  </si>
  <si>
    <t>บิลเงินสด เล่มที่ 18 เลขที่ 70 ลว. 21 พ.ค. 65</t>
  </si>
  <si>
    <t>บิลเงินสด เล่มที่ 18 เลขที่ 71 ลว. 23 พ.ค. 65</t>
  </si>
  <si>
    <t>บิลเงินสด เล่มที่ 18 เลขที่ 69 ลว. 19 พ.ค. 65</t>
  </si>
  <si>
    <t>น.ส.ณัฎฐิญา ปันดอน</t>
  </si>
  <si>
    <t>บิลเงินสด เล่มที่ 46 เลขที่ 83 ลว. 19 พ.ค. 65</t>
  </si>
  <si>
    <t>บิลเงินสด เล่มที่ 46 เลขที่ 82 ลว. 14 พ.ค. 65</t>
  </si>
  <si>
    <t>บิลเงินสด เล่มที่ 18 เลขที่ 68 ลว. 16 พ.ค. 65</t>
  </si>
  <si>
    <t>ใบกำกับภาษี เลขที่ 052051261202 ลว. 10 พ.ค. 65</t>
  </si>
  <si>
    <t>ใบกำกับภาษี เลขที่ ORVM50511C40001 ลว. 11 พ.ค. 64</t>
  </si>
  <si>
    <t>ใบกำกับภาษี เลขที่ ORVM650509C30011 ลว. 9 พ.ค. 64</t>
  </si>
  <si>
    <t>ใบกำกับภาษี เลขที่ 052111257598 ลว. 8 พ.ค. 65</t>
  </si>
  <si>
    <t>ใบกำกับภาษี เลขที่ 05212126654 ลว. 13 พ.ค. 65</t>
  </si>
  <si>
    <t>ใบกำกับภาษี เลขที่ 6586007479 ลว. 10 พ.ค. 65</t>
  </si>
  <si>
    <t>บิลเงินสด เล่มที่ 200 เลขที่ 9966 ลว. 7 พ.ค. 65</t>
  </si>
  <si>
    <t>บิลเงินสด เล่มที่ 202 เลขที่ 10061 ลว. 11 พ.ค. 65</t>
  </si>
  <si>
    <t>ใบกำกับภาษี เลขที่ 052071259713 ลว. 9 พ.ค. 65</t>
  </si>
  <si>
    <t>บิลเงินสด เล่มที่ 6 เลขที่ 37 ลว. 10 พ.ค. 65</t>
  </si>
  <si>
    <t>บิลเงินสด เล่มที่ 2 เลขที่ 96 ลว. 11 พ.ค. 65</t>
  </si>
  <si>
    <t>บ.ฮิลล์คอฟฟี่</t>
  </si>
  <si>
    <t>ใบกำกับภาษี เลขที่ AMD-6505-0073 ลว. 8 พ.ค. 64</t>
  </si>
  <si>
    <t>ใบกำกับภาษี เลขที่ ORVM650510C10001 ลว. 10 พ.ค. 64</t>
  </si>
  <si>
    <t>ใบกำกับภาษี เลขที่ 052111253398 ลว. 6 พ.ค. 65</t>
  </si>
  <si>
    <t>ใบกำกับภาษี เลขที่ ORVM650513C40003 ลว. 13 พ.ค. 64</t>
  </si>
  <si>
    <t>ใบกำกับภาษี เลขที่ ORVM650501C30001 ลว. 1 พ.ค. 64</t>
  </si>
  <si>
    <t>ใบกำกับภาษี เลขที่ 052071242791 ลว. 1 พ.ค. 65</t>
  </si>
  <si>
    <t>บิลเงินสด เล่มที่ 18 เลขที่ 67 ลว. 14 พ.ค. 65</t>
  </si>
  <si>
    <t>บิลเงินสด เล่มที่ 18 เลขที่ 68 ลว. 12 พ.ค. 65</t>
  </si>
  <si>
    <t>บิลเงินสด เล่มที่ 18 เลขที่ 66 ลว. 9 พ.ค. 65</t>
  </si>
  <si>
    <t>บิลเงินสด เล่มที่ 18 เลขที่ 65 ลว. 7 พ.ค. 65</t>
  </si>
  <si>
    <t>บิลเงินสด เล่มที่ 18 เลขที่ 63 ลว. 1 พ.ค. 65</t>
  </si>
  <si>
    <t>บิลเงินสด เล่มที่ 46 เลขที่ 81 ลว. 4 พ.ค. 65</t>
  </si>
  <si>
    <t>บิลเงินสด เล่มที่ 46 เลขที่ 82 ลว. 10 พ.ค. 65</t>
  </si>
  <si>
    <t>บิลเงินสด เล่มที่ 18 เลขที่ 64 ลว. 2 พ.ค. 65</t>
  </si>
  <si>
    <t>นางมรกต อินต๊ะพรหม</t>
  </si>
  <si>
    <t>บิลเงินสด เล่มที่ 8 เลขที่ 54 ลว. 13 พ.ค. 65</t>
  </si>
  <si>
    <t>บิลเงินสด เล่มที่ 8 เลขที่ 53 ลว. 10 พ.ค. 65</t>
  </si>
  <si>
    <t>ใบกำกับภาษี เลขที่ 6030551304940475 ลว. 21 พ.ค. 65</t>
  </si>
  <si>
    <t>บิลเงินสด เล่มที่ 056 เลขที่ 2778 ลว. 19 พ.ค. 65</t>
  </si>
  <si>
    <t>น้ำมันเชื้อเพลิง น้ำมันหล่อลื่น และแก๊ส</t>
  </si>
  <si>
    <t>สถานีบริการน้ำมันบางจากสหกรณ์การเกษตรห้างฉัตร จำกัด</t>
  </si>
  <si>
    <t>ใบแจ้งหนี้/วางบิล เล่มที่169 เลขที่ 8402 ลว. 31 พ.ค. 65</t>
  </si>
  <si>
    <t>ใบแจ้งหนี้/วางบิล เล่มที่ 176 เลขที่ 8754 ลว. 31 พ.ค. 65</t>
  </si>
  <si>
    <t>ขออนุมัติจัดซื้อวัสดุอุปกรณ์สำหรับปรับปรุงระบบน้ำ และระบบไฟฟ้า ภายใน ส.คช.</t>
  </si>
  <si>
    <t xml:space="preserve">(วิธีเฉพาะเจาะจง) </t>
  </si>
  <si>
    <t>ตามใบส่งของ เล่มที่ 144 เลขที่ 7184 ลว. 5/5/65</t>
  </si>
  <si>
    <t>ตามใบส่งของ เล่มที่ 116 เลขที่ 07 ลว. 5/5/65</t>
  </si>
  <si>
    <t>ขออนุมัติจัดซื้อหญ้าคาซ่อมแซมหลังคาจุดนั่งชมช้างบริเวณหน้าลานอาบน้ำช้าง</t>
  </si>
  <si>
    <t>นางเพ็ญศรี  คำฟูบุตร</t>
  </si>
  <si>
    <t>ตามบิลส่งของ เล่มที่ 2 เลขที่ 5 ลว. 5/5/65</t>
  </si>
  <si>
    <t>ขออนุมัตินำรถยนต์ บย 2181 ลป เข้าซ่อมแซม</t>
  </si>
  <si>
    <t>รุ่งเรืองคาร์เซอร์วิส</t>
  </si>
  <si>
    <t>ตามใบส่งของ เล่มที่ 1/65 เลขที่ 16  ลว.6/5/65</t>
  </si>
  <si>
    <t>ขออนุมัติซ่อมแซมและเปลี่ยนกระจกบังลมหน้า รถยนต์ตู้ นข 6053 ลป.</t>
  </si>
  <si>
    <t xml:space="preserve"> (วิธีเฉพาะเจาะจง) </t>
  </si>
  <si>
    <t>ห้างหุ่นส่วนสามัญ ลำปางเฉลิมศิลป์</t>
  </si>
  <si>
    <t>ตามใบส่งของ เล่มที่ 058 เลขที่ 2880 ลว.18/5/65</t>
  </si>
  <si>
    <t>ขออนุมัติซ่อมแซมท่อ PE บริเวณหน้าลานจอดเฮลิคอบเตอร์ และท่อข้ามสะพาน</t>
  </si>
  <si>
    <t>ห้างหุ้นส่วนสามัญ สามมิตรอุตสาหกรรม</t>
  </si>
  <si>
    <t>ตามใบส่งของ เล่มที่ 024 เลขที่ 1196 ลว. 18/5/65</t>
  </si>
  <si>
    <t>ขออนุมัตินำรถบรรทุกน้ำหกล้อ หมายเลขทะเบียน บว 4052 ลป เข้าซ่อมแซม</t>
  </si>
  <si>
    <t>บริษัทเชียงแสงลำปาง จำกัด</t>
  </si>
  <si>
    <t>ตามใบส่งสินค้า เลขที่ LCS-22050070 ลว. 24/5/65</t>
  </si>
  <si>
    <t>ขออนุมัติซ่อมแซมเครื่องปั๊มน้ำโรงเรียนฝึกควาญช้างและช้าง</t>
  </si>
  <si>
    <t>ตามใบส่งของ เล่มทีท 024 เลขที่ 1197 ลว. 27/5/65</t>
  </si>
  <si>
    <t>ขออนุมัติจัดซื้อวัสดุอุปกรณืนำมาซ่อมแซมเครื่องตัดหญ้า และเลื่อยยนต์ STIHL</t>
  </si>
  <si>
    <t>ตามใบเสร็จรับเงิน เล่มที่ 2 เลขที่ 13 ลว.27/5/65</t>
  </si>
  <si>
    <t>ขออนุมัตินำรถยนต์ บพ 653 ลำปาง เข้าซ่อมแซม</t>
  </si>
  <si>
    <t>ตามใบส่งของ เล่มที่ 2/65 เลขที่ 9 ลว. 30/5/65</t>
  </si>
  <si>
    <t>ตามใบส่งของ เล่มที่ 2/65 เลขที่ 19 ลว. 30/5/65</t>
  </si>
  <si>
    <t xml:space="preserve">จัดซื้อน้ำมันเชื้อเพลิง ประจำเดือน พฤษภาคม 2565 ของส่วนอำนวยการ </t>
  </si>
  <si>
    <t>สถานีบริการน้ำมันบางจาก สหกรณ์การเกษตรห้างฉัตร จำกัด</t>
  </si>
  <si>
    <t>ตามใบแจ้งหนี้/วางบิล เล่มที่ 169 เลขที่ 8401</t>
  </si>
  <si>
    <t>ที่</t>
  </si>
  <si>
    <t>ใบเสร็จรับเงิน เลขที่ 052091303402</t>
  </si>
  <si>
    <t xml:space="preserve"> ลว. 31 พ.ค. 65</t>
  </si>
  <si>
    <t>ใบกำกับภาษี/ใบส่งของ เล่มที่ 288 เลขที่ 14396</t>
  </si>
  <si>
    <t xml:space="preserve"> ลว. 27 พ.ค. 65</t>
  </si>
  <si>
    <t>ใบกำกับภาษี/ใบส่งของ เล่มที่ 286 เลขที่ 14263</t>
  </si>
  <si>
    <t>ใบกำกับภาษี/ใบส่งของ เล่มที่ 144 เลขที่ 7183</t>
  </si>
  <si>
    <t xml:space="preserve"> ลว. 5 พ.ค.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</si>
</sst>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3" fontId="5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4" fontId="5" fillId="0" borderId="2" xfId="0" quotePrefix="1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left" vertical="center" wrapText="1"/>
    </xf>
    <xf numFmtId="49" fontId="5" fillId="0" borderId="2" xfId="0" quotePrefix="1" applyNumberFormat="1" applyFont="1" applyFill="1" applyBorder="1" applyAlignment="1">
      <alignment horizontal="left" vertical="top" wrapText="1"/>
    </xf>
    <xf numFmtId="49" fontId="5" fillId="0" borderId="2" xfId="0" quotePrefix="1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43" fontId="3" fillId="0" borderId="2" xfId="1" applyFont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left" vertical="center" wrapText="1"/>
    </xf>
    <xf numFmtId="49" fontId="5" fillId="0" borderId="2" xfId="0" quotePrefix="1" applyNumberFormat="1" applyFont="1" applyBorder="1" applyAlignment="1">
      <alignment horizontal="left" vertical="center" wrapText="1"/>
    </xf>
    <xf numFmtId="43" fontId="5" fillId="0" borderId="2" xfId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3" fontId="3" fillId="0" borderId="2" xfId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3" fillId="0" borderId="0" xfId="1" applyFont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3" fontId="3" fillId="2" borderId="2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3" fontId="3" fillId="0" borderId="9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9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3" fontId="3" fillId="0" borderId="5" xfId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3" fontId="3" fillId="0" borderId="2" xfId="1" applyFont="1" applyBorder="1" applyAlignment="1">
      <alignment vertical="center" wrapText="1"/>
    </xf>
    <xf numFmtId="43" fontId="3" fillId="2" borderId="2" xfId="1" applyFont="1" applyFill="1" applyBorder="1" applyAlignment="1">
      <alignment vertical="center" wrapText="1"/>
    </xf>
    <xf numFmtId="43" fontId="3" fillId="0" borderId="11" xfId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3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43" fontId="5" fillId="0" borderId="9" xfId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top"/>
    </xf>
    <xf numFmtId="2" fontId="5" fillId="0" borderId="3" xfId="0" applyNumberFormat="1" applyFont="1" applyBorder="1" applyAlignment="1">
      <alignment vertical="top" wrapText="1"/>
    </xf>
    <xf numFmtId="2" fontId="5" fillId="0" borderId="0" xfId="0" applyNumberFormat="1" applyFont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43" fontId="5" fillId="0" borderId="8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43" fontId="5" fillId="0" borderId="12" xfId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left" vertical="top"/>
    </xf>
    <xf numFmtId="2" fontId="5" fillId="0" borderId="8" xfId="0" applyNumberFormat="1" applyFont="1" applyBorder="1" applyAlignment="1">
      <alignment vertical="top" wrapText="1"/>
    </xf>
    <xf numFmtId="187" fontId="5" fillId="0" borderId="11" xfId="1" applyNumberFormat="1" applyFont="1" applyBorder="1" applyAlignment="1">
      <alignment vertical="top"/>
    </xf>
    <xf numFmtId="49" fontId="5" fillId="0" borderId="13" xfId="0" applyNumberFormat="1" applyFont="1" applyBorder="1" applyAlignment="1">
      <alignment horizontal="left" vertical="center" wrapText="1"/>
    </xf>
    <xf numFmtId="43" fontId="5" fillId="0" borderId="11" xfId="1" applyFont="1" applyBorder="1" applyAlignment="1">
      <alignment vertical="top"/>
    </xf>
    <xf numFmtId="1" fontId="5" fillId="0" borderId="10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43" fontId="5" fillId="0" borderId="13" xfId="1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vertical="top" wrapText="1"/>
    </xf>
    <xf numFmtId="2" fontId="5" fillId="0" borderId="3" xfId="0" applyNumberFormat="1" applyFont="1" applyBorder="1" applyAlignment="1">
      <alignment vertical="top"/>
    </xf>
    <xf numFmtId="43" fontId="5" fillId="0" borderId="8" xfId="1" applyFont="1" applyBorder="1" applyAlignment="1">
      <alignment vertical="top"/>
    </xf>
    <xf numFmtId="1" fontId="5" fillId="0" borderId="7" xfId="0" applyNumberFormat="1" applyFont="1" applyBorder="1" applyAlignment="1">
      <alignment horizontal="left" vertical="top" wrapText="1"/>
    </xf>
    <xf numFmtId="43" fontId="5" fillId="0" borderId="12" xfId="1" applyFont="1" applyBorder="1" applyAlignment="1">
      <alignment horizontal="right" vertical="center"/>
    </xf>
    <xf numFmtId="0" fontId="5" fillId="0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top"/>
    </xf>
    <xf numFmtId="2" fontId="5" fillId="0" borderId="8" xfId="0" quotePrefix="1" applyNumberFormat="1" applyFont="1" applyBorder="1" applyAlignment="1">
      <alignment vertical="top"/>
    </xf>
    <xf numFmtId="187" fontId="5" fillId="0" borderId="8" xfId="1" applyNumberFormat="1" applyFont="1" applyBorder="1" applyAlignment="1">
      <alignment vertical="top"/>
    </xf>
    <xf numFmtId="2" fontId="5" fillId="0" borderId="7" xfId="0" applyNumberFormat="1" applyFont="1" applyBorder="1" applyAlignment="1">
      <alignment horizontal="left" vertical="top" wrapText="1"/>
    </xf>
    <xf numFmtId="0" fontId="5" fillId="0" borderId="3" xfId="1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vertical="center" wrapText="1"/>
    </xf>
    <xf numFmtId="43" fontId="3" fillId="0" borderId="14" xfId="1" applyFont="1" applyBorder="1" applyAlignment="1">
      <alignment horizontal="center" vertical="top" wrapText="1"/>
    </xf>
    <xf numFmtId="43" fontId="3" fillId="0" borderId="3" xfId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3" fontId="3" fillId="0" borderId="14" xfId="1" applyNumberFormat="1" applyFont="1" applyBorder="1" applyAlignment="1">
      <alignment horizontal="center" vertical="top" wrapText="1"/>
    </xf>
    <xf numFmtId="43" fontId="3" fillId="0" borderId="3" xfId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wrapText="1"/>
    </xf>
    <xf numFmtId="187" fontId="3" fillId="0" borderId="0" xfId="1" applyNumberFormat="1" applyFont="1" applyBorder="1" applyAlignment="1">
      <alignment horizontal="center" vertical="center" wrapText="1"/>
    </xf>
    <xf numFmtId="187" fontId="3" fillId="0" borderId="8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43" fontId="3" fillId="0" borderId="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187" fontId="3" fillId="0" borderId="1" xfId="1" applyNumberFormat="1" applyFont="1" applyBorder="1" applyAlignment="1">
      <alignment horizontal="center" vertical="center" wrapText="1"/>
    </xf>
    <xf numFmtId="187" fontId="3" fillId="0" borderId="1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43" fontId="3" fillId="0" borderId="8" xfId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/>
    </xf>
    <xf numFmtId="14" fontId="3" fillId="0" borderId="8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187" fontId="3" fillId="0" borderId="11" xfId="1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top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/>
    </xf>
    <xf numFmtId="43" fontId="3" fillId="0" borderId="9" xfId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43" fontId="3" fillId="0" borderId="3" xfId="1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horizontal="left" vertical="top"/>
    </xf>
    <xf numFmtId="43" fontId="3" fillId="0" borderId="8" xfId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/>
    </xf>
    <xf numFmtId="43" fontId="3" fillId="0" borderId="14" xfId="1" applyFont="1" applyBorder="1" applyAlignment="1">
      <alignment vertical="top"/>
    </xf>
    <xf numFmtId="43" fontId="3" fillId="0" borderId="3" xfId="1" applyFont="1" applyBorder="1" applyAlignment="1">
      <alignment vertical="top"/>
    </xf>
    <xf numFmtId="0" fontId="5" fillId="0" borderId="3" xfId="0" applyNumberFormat="1" applyFont="1" applyBorder="1" applyAlignment="1">
      <alignment horizontal="left" vertical="top"/>
    </xf>
    <xf numFmtId="43" fontId="3" fillId="0" borderId="3" xfId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left" vertical="top"/>
    </xf>
    <xf numFmtId="2" fontId="3" fillId="0" borderId="9" xfId="0" applyNumberFormat="1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/>
    </xf>
    <xf numFmtId="187" fontId="3" fillId="0" borderId="8" xfId="1" applyNumberFormat="1" applyFont="1" applyBorder="1" applyAlignment="1">
      <alignment vertical="top"/>
    </xf>
    <xf numFmtId="2" fontId="3" fillId="0" borderId="8" xfId="0" applyNumberFormat="1" applyFont="1" applyBorder="1" applyAlignment="1">
      <alignment vertical="top"/>
    </xf>
    <xf numFmtId="43" fontId="3" fillId="0" borderId="0" xfId="1" applyFont="1" applyBorder="1" applyAlignment="1">
      <alignment vertical="top"/>
    </xf>
    <xf numFmtId="43" fontId="3" fillId="0" borderId="8" xfId="1" applyFont="1" applyBorder="1" applyAlignment="1">
      <alignment vertical="top"/>
    </xf>
    <xf numFmtId="0" fontId="5" fillId="0" borderId="8" xfId="0" applyNumberFormat="1" applyFont="1" applyBorder="1" applyAlignment="1">
      <alignment horizontal="left" vertical="top"/>
    </xf>
    <xf numFmtId="43" fontId="3" fillId="0" borderId="8" xfId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left" vertical="top"/>
    </xf>
    <xf numFmtId="2" fontId="3" fillId="0" borderId="12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43" fontId="3" fillId="0" borderId="8" xfId="1" applyFont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top"/>
    </xf>
    <xf numFmtId="43" fontId="3" fillId="0" borderId="1" xfId="1" applyFont="1" applyBorder="1" applyAlignment="1">
      <alignment vertical="top"/>
    </xf>
    <xf numFmtId="43" fontId="3" fillId="0" borderId="11" xfId="1" applyFont="1" applyBorder="1" applyAlignment="1">
      <alignment vertical="top"/>
    </xf>
    <xf numFmtId="1" fontId="3" fillId="0" borderId="11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43" fontId="3" fillId="0" borderId="11" xfId="1" applyFont="1" applyBorder="1" applyAlignment="1">
      <alignment horizontal="right" vertical="top" wrapText="1"/>
    </xf>
    <xf numFmtId="2" fontId="3" fillId="0" borderId="13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vertical="top"/>
    </xf>
    <xf numFmtId="2" fontId="5" fillId="0" borderId="12" xfId="0" applyNumberFormat="1" applyFont="1" applyBorder="1" applyAlignment="1">
      <alignment vertical="top"/>
    </xf>
    <xf numFmtId="43" fontId="5" fillId="0" borderId="12" xfId="1" applyFont="1" applyBorder="1" applyAlignment="1">
      <alignment vertical="top"/>
    </xf>
    <xf numFmtId="43" fontId="5" fillId="0" borderId="0" xfId="1" applyFont="1" applyBorder="1" applyAlignment="1">
      <alignment vertical="top"/>
    </xf>
    <xf numFmtId="1" fontId="5" fillId="0" borderId="3" xfId="0" applyNumberFormat="1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vertical="top" wrapText="1"/>
    </xf>
    <xf numFmtId="43" fontId="5" fillId="2" borderId="5" xfId="1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left" vertical="top" wrapText="1"/>
    </xf>
    <xf numFmtId="2" fontId="5" fillId="0" borderId="12" xfId="0" applyNumberFormat="1" applyFont="1" applyBorder="1" applyAlignment="1">
      <alignment horizontal="left" vertical="top" wrapText="1"/>
    </xf>
    <xf numFmtId="1" fontId="5" fillId="0" borderId="8" xfId="0" applyNumberFormat="1" applyFont="1" applyBorder="1" applyAlignment="1">
      <alignment horizontal="left" vertical="top" wrapText="1"/>
    </xf>
    <xf numFmtId="43" fontId="5" fillId="2" borderId="7" xfId="1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left" vertical="top" wrapText="1"/>
    </xf>
    <xf numFmtId="43" fontId="5" fillId="2" borderId="7" xfId="1" applyFont="1" applyFill="1" applyBorder="1" applyAlignment="1">
      <alignment vertical="top" wrapText="1"/>
    </xf>
    <xf numFmtId="0" fontId="3" fillId="0" borderId="8" xfId="0" applyFont="1" applyBorder="1" applyAlignment="1">
      <alignment vertical="top"/>
    </xf>
    <xf numFmtId="43" fontId="5" fillId="2" borderId="0" xfId="1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7" xfId="0" applyFont="1" applyBorder="1" applyAlignment="1">
      <alignment vertical="top"/>
    </xf>
    <xf numFmtId="43" fontId="5" fillId="2" borderId="0" xfId="1" applyFont="1" applyFill="1" applyBorder="1" applyAlignment="1">
      <alignment vertical="top" wrapText="1"/>
    </xf>
    <xf numFmtId="1" fontId="5" fillId="0" borderId="11" xfId="0" applyNumberFormat="1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left" vertical="top" wrapText="1"/>
    </xf>
    <xf numFmtId="43" fontId="5" fillId="0" borderId="3" xfId="1" applyFont="1" applyBorder="1" applyAlignment="1">
      <alignment vertical="top"/>
    </xf>
    <xf numFmtId="43" fontId="5" fillId="0" borderId="14" xfId="1" applyFont="1" applyBorder="1" applyAlignment="1">
      <alignment vertical="top"/>
    </xf>
    <xf numFmtId="0" fontId="3" fillId="0" borderId="9" xfId="0" applyFont="1" applyBorder="1"/>
    <xf numFmtId="0" fontId="3" fillId="0" borderId="3" xfId="0" applyFont="1" applyBorder="1"/>
    <xf numFmtId="2" fontId="5" fillId="0" borderId="9" xfId="0" applyNumberFormat="1" applyFont="1" applyBorder="1" applyAlignment="1">
      <alignment horizontal="left" vertical="top" wrapText="1"/>
    </xf>
    <xf numFmtId="187" fontId="5" fillId="0" borderId="7" xfId="1" applyNumberFormat="1" applyFont="1" applyBorder="1" applyAlignment="1">
      <alignment vertical="top"/>
    </xf>
    <xf numFmtId="0" fontId="3" fillId="0" borderId="12" xfId="0" applyFont="1" applyBorder="1"/>
    <xf numFmtId="187" fontId="5" fillId="0" borderId="10" xfId="1" applyNumberFormat="1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43" fontId="5" fillId="0" borderId="1" xfId="1" applyFont="1" applyBorder="1" applyAlignment="1">
      <alignment vertical="top"/>
    </xf>
    <xf numFmtId="0" fontId="3" fillId="0" borderId="13" xfId="0" applyFont="1" applyBorder="1"/>
    <xf numFmtId="43" fontId="5" fillId="2" borderId="10" xfId="1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2" fontId="5" fillId="0" borderId="13" xfId="0" applyNumberFormat="1" applyFont="1" applyBorder="1" applyAlignment="1">
      <alignment horizontal="left" vertical="top" wrapText="1"/>
    </xf>
    <xf numFmtId="43" fontId="5" fillId="2" borderId="14" xfId="1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vertical="top"/>
    </xf>
    <xf numFmtId="43" fontId="5" fillId="0" borderId="9" xfId="1" applyFont="1" applyBorder="1" applyAlignment="1">
      <alignment vertical="top"/>
    </xf>
    <xf numFmtId="1" fontId="5" fillId="0" borderId="14" xfId="0" applyNumberFormat="1" applyFont="1" applyBorder="1" applyAlignment="1">
      <alignment horizontal="left" vertical="top" wrapText="1"/>
    </xf>
    <xf numFmtId="43" fontId="5" fillId="2" borderId="3" xfId="1" applyFont="1" applyFill="1" applyBorder="1" applyAlignment="1">
      <alignment vertical="top" wrapText="1"/>
    </xf>
    <xf numFmtId="2" fontId="5" fillId="0" borderId="0" xfId="0" applyNumberFormat="1" applyFont="1" applyBorder="1" applyAlignment="1">
      <alignment horizontal="left" vertical="top" wrapText="1"/>
    </xf>
    <xf numFmtId="2" fontId="5" fillId="0" borderId="12" xfId="0" applyNumberFormat="1" applyFont="1" applyBorder="1" applyAlignment="1">
      <alignment vertical="top" wrapText="1"/>
    </xf>
    <xf numFmtId="43" fontId="5" fillId="2" borderId="8" xfId="1" applyFont="1" applyFill="1" applyBorder="1" applyAlignment="1">
      <alignment vertical="top" wrapText="1"/>
    </xf>
    <xf numFmtId="0" fontId="3" fillId="0" borderId="7" xfId="0" applyFont="1" applyBorder="1"/>
    <xf numFmtId="43" fontId="5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1" fontId="5" fillId="0" borderId="0" xfId="0" applyNumberFormat="1" applyFont="1" applyBorder="1" applyAlignment="1">
      <alignment horizontal="left" vertical="top" wrapText="1"/>
    </xf>
    <xf numFmtId="2" fontId="5" fillId="0" borderId="13" xfId="0" applyNumberFormat="1" applyFont="1" applyBorder="1" applyAlignment="1">
      <alignment vertical="top"/>
    </xf>
    <xf numFmtId="43" fontId="5" fillId="0" borderId="13" xfId="1" applyFont="1" applyBorder="1" applyAlignment="1">
      <alignment vertical="top"/>
    </xf>
    <xf numFmtId="1" fontId="5" fillId="0" borderId="1" xfId="0" applyNumberFormat="1" applyFont="1" applyBorder="1" applyAlignment="1">
      <alignment horizontal="left" vertical="top" wrapText="1"/>
    </xf>
    <xf numFmtId="0" fontId="3" fillId="0" borderId="10" xfId="0" applyFont="1" applyBorder="1"/>
    <xf numFmtId="43" fontId="5" fillId="2" borderId="1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top" wrapText="1"/>
    </xf>
    <xf numFmtId="0" fontId="5" fillId="0" borderId="8" xfId="1" applyNumberFormat="1" applyFont="1" applyBorder="1" applyAlignment="1">
      <alignment horizontal="center" vertical="top"/>
    </xf>
    <xf numFmtId="43" fontId="5" fillId="2" borderId="12" xfId="1" applyFont="1" applyFill="1" applyBorder="1" applyAlignment="1">
      <alignment vertical="top" wrapText="1"/>
    </xf>
    <xf numFmtId="2" fontId="5" fillId="0" borderId="7" xfId="0" applyNumberFormat="1" applyFont="1" applyBorder="1" applyAlignment="1">
      <alignment vertical="top" wrapText="1"/>
    </xf>
    <xf numFmtId="0" fontId="3" fillId="0" borderId="5" xfId="0" applyFont="1" applyBorder="1"/>
    <xf numFmtId="43" fontId="5" fillId="2" borderId="3" xfId="1" applyNumberFormat="1" applyFont="1" applyFill="1" applyBorder="1" applyAlignment="1">
      <alignment horizontal="center" vertical="center" wrapText="1"/>
    </xf>
    <xf numFmtId="43" fontId="3" fillId="0" borderId="8" xfId="1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vertical="top" wrapText="1"/>
    </xf>
    <xf numFmtId="43" fontId="5" fillId="2" borderId="1" xfId="1" applyFont="1" applyFill="1" applyBorder="1" applyAlignment="1">
      <alignment vertical="top" wrapText="1"/>
    </xf>
    <xf numFmtId="2" fontId="5" fillId="0" borderId="10" xfId="0" applyNumberFormat="1" applyFont="1" applyBorder="1" applyAlignment="1">
      <alignment vertical="top" wrapText="1"/>
    </xf>
    <xf numFmtId="43" fontId="5" fillId="0" borderId="11" xfId="1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43" fontId="5" fillId="0" borderId="8" xfId="1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 wrapText="1"/>
    </xf>
    <xf numFmtId="43" fontId="5" fillId="0" borderId="8" xfId="1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 wrapText="1"/>
    </xf>
    <xf numFmtId="43" fontId="5" fillId="0" borderId="11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>
      <alignment horizontal="center"/>
    </xf>
    <xf numFmtId="43" fontId="5" fillId="0" borderId="9" xfId="1" applyNumberFormat="1" applyFont="1" applyFill="1" applyBorder="1" applyAlignment="1">
      <alignment horizontal="center"/>
    </xf>
    <xf numFmtId="49" fontId="5" fillId="0" borderId="7" xfId="0" applyNumberFormat="1" applyFont="1" applyFill="1" applyBorder="1"/>
    <xf numFmtId="43" fontId="5" fillId="0" borderId="8" xfId="1" applyNumberFormat="1" applyFont="1" applyFill="1" applyBorder="1"/>
    <xf numFmtId="49" fontId="5" fillId="0" borderId="0" xfId="0" applyNumberFormat="1" applyFont="1" applyFill="1" applyBorder="1"/>
    <xf numFmtId="49" fontId="5" fillId="0" borderId="3" xfId="0" applyNumberFormat="1" applyFont="1" applyFill="1" applyBorder="1" applyAlignment="1">
      <alignment horizontal="left" vertical="center"/>
    </xf>
    <xf numFmtId="43" fontId="5" fillId="0" borderId="8" xfId="1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wrapText="1"/>
    </xf>
    <xf numFmtId="49" fontId="5" fillId="0" borderId="11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43" fontId="5" fillId="0" borderId="9" xfId="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43" fontId="5" fillId="0" borderId="11" xfId="1" applyNumberFormat="1" applyFont="1" applyFill="1" applyBorder="1" applyAlignment="1">
      <alignment horizontal="center" vertical="center"/>
    </xf>
    <xf numFmtId="43" fontId="5" fillId="0" borderId="13" xfId="1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vertical="center" wrapText="1"/>
    </xf>
    <xf numFmtId="43" fontId="5" fillId="0" borderId="11" xfId="1" applyNumberFormat="1" applyFont="1" applyFill="1" applyBorder="1" applyAlignment="1">
      <alignment vertical="center"/>
    </xf>
    <xf numFmtId="49" fontId="5" fillId="0" borderId="5" xfId="0" applyNumberFormat="1" applyFont="1" applyFill="1" applyBorder="1"/>
    <xf numFmtId="43" fontId="5" fillId="0" borderId="3" xfId="1" applyNumberFormat="1" applyFont="1" applyFill="1" applyBorder="1"/>
    <xf numFmtId="49" fontId="5" fillId="0" borderId="14" xfId="0" applyNumberFormat="1" applyFont="1" applyFill="1" applyBorder="1"/>
    <xf numFmtId="49" fontId="5" fillId="0" borderId="10" xfId="0" applyNumberFormat="1" applyFont="1" applyFill="1" applyBorder="1" applyAlignment="1">
      <alignment horizontal="left" vertical="center" wrapText="1"/>
    </xf>
    <xf numFmtId="43" fontId="5" fillId="0" borderId="8" xfId="1" applyNumberFormat="1" applyFont="1" applyFill="1" applyBorder="1" applyAlignment="1">
      <alignment horizontal="center"/>
    </xf>
    <xf numFmtId="43" fontId="5" fillId="0" borderId="12" xfId="1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43" fontId="5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justify"/>
    </xf>
    <xf numFmtId="0" fontId="3" fillId="0" borderId="0" xfId="0" applyNumberFormat="1" applyFont="1"/>
    <xf numFmtId="43" fontId="3" fillId="0" borderId="3" xfId="1" applyFont="1" applyBorder="1" applyAlignment="1">
      <alignment horizontal="left" vertical="center" wrapText="1"/>
    </xf>
    <xf numFmtId="43" fontId="3" fillId="0" borderId="8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tabSelected="1" topLeftCell="A202" zoomScale="90" zoomScaleNormal="90" workbookViewId="0">
      <selection sqref="A1:K208"/>
    </sheetView>
  </sheetViews>
  <sheetFormatPr defaultRowHeight="17.25" x14ac:dyDescent="0.3"/>
  <cols>
    <col min="1" max="1" width="2.875" style="5" bestFit="1" customWidth="1"/>
    <col min="2" max="2" width="34.25" style="3" customWidth="1"/>
    <col min="3" max="3" width="13.75" style="3" customWidth="1"/>
    <col min="4" max="4" width="12.125" style="3" customWidth="1"/>
    <col min="5" max="5" width="12.25" style="3" bestFit="1" customWidth="1"/>
    <col min="6" max="6" width="17.75" style="3" customWidth="1"/>
    <col min="7" max="7" width="14.625" style="3" bestFit="1" customWidth="1"/>
    <col min="8" max="8" width="17.875" style="3" customWidth="1"/>
    <col min="9" max="9" width="12.375" style="3" customWidth="1"/>
    <col min="10" max="10" width="19.75" style="3" customWidth="1"/>
    <col min="11" max="11" width="31.875" style="325" customWidth="1"/>
    <col min="12" max="16384" width="9" style="3"/>
  </cols>
  <sheetData>
    <row r="1" spans="1:13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3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x14ac:dyDescent="0.3">
      <c r="A4" s="6" t="s">
        <v>356</v>
      </c>
      <c r="B4" s="6" t="s">
        <v>2</v>
      </c>
      <c r="C4" s="7" t="s">
        <v>3</v>
      </c>
      <c r="D4" s="8" t="s">
        <v>4</v>
      </c>
      <c r="E4" s="6" t="s">
        <v>5</v>
      </c>
      <c r="F4" s="8" t="s">
        <v>6</v>
      </c>
      <c r="G4" s="8"/>
      <c r="H4" s="8" t="s">
        <v>7</v>
      </c>
      <c r="I4" s="8"/>
      <c r="J4" s="6" t="s">
        <v>8</v>
      </c>
      <c r="K4" s="9" t="s">
        <v>9</v>
      </c>
    </row>
    <row r="5" spans="1:13" x14ac:dyDescent="0.3">
      <c r="A5" s="6"/>
      <c r="B5" s="6"/>
      <c r="C5" s="7"/>
      <c r="D5" s="8"/>
      <c r="E5" s="6"/>
      <c r="F5" s="8"/>
      <c r="G5" s="8"/>
      <c r="H5" s="8"/>
      <c r="I5" s="8"/>
      <c r="J5" s="6"/>
      <c r="K5" s="9" t="s">
        <v>10</v>
      </c>
    </row>
    <row r="6" spans="1:13" s="17" customFormat="1" ht="34.5" x14ac:dyDescent="0.2">
      <c r="A6" s="10">
        <v>1</v>
      </c>
      <c r="B6" s="11" t="s">
        <v>11</v>
      </c>
      <c r="C6" s="12">
        <v>365</v>
      </c>
      <c r="D6" s="12">
        <f>C6</f>
        <v>365</v>
      </c>
      <c r="E6" s="13" t="s">
        <v>12</v>
      </c>
      <c r="F6" s="14" t="s">
        <v>13</v>
      </c>
      <c r="G6" s="15">
        <f t="shared" ref="G6:G7" si="0">C6</f>
        <v>365</v>
      </c>
      <c r="H6" s="14" t="str">
        <f t="shared" ref="H6:I7" si="1">F6</f>
        <v>ร้านคมศิลป์วัสดุก่อสร้าง</v>
      </c>
      <c r="I6" s="15">
        <f t="shared" si="1"/>
        <v>365</v>
      </c>
      <c r="J6" s="13" t="s">
        <v>14</v>
      </c>
      <c r="K6" s="16" t="s">
        <v>15</v>
      </c>
    </row>
    <row r="7" spans="1:13" s="17" customFormat="1" ht="34.5" x14ac:dyDescent="0.2">
      <c r="A7" s="18">
        <f t="shared" ref="A7:A20" si="2">A6+1</f>
        <v>2</v>
      </c>
      <c r="B7" s="19" t="s">
        <v>16</v>
      </c>
      <c r="C7" s="12">
        <v>3900</v>
      </c>
      <c r="D7" s="12">
        <f t="shared" ref="D7:D42" si="3">C7</f>
        <v>3900</v>
      </c>
      <c r="E7" s="13" t="s">
        <v>12</v>
      </c>
      <c r="F7" s="11" t="s">
        <v>13</v>
      </c>
      <c r="G7" s="15">
        <f t="shared" si="0"/>
        <v>3900</v>
      </c>
      <c r="H7" s="14" t="str">
        <f t="shared" si="1"/>
        <v>ร้านคมศิลป์วัสดุก่อสร้าง</v>
      </c>
      <c r="I7" s="15">
        <f t="shared" si="1"/>
        <v>3900</v>
      </c>
      <c r="J7" s="13" t="s">
        <v>14</v>
      </c>
      <c r="K7" s="16" t="s">
        <v>17</v>
      </c>
    </row>
    <row r="8" spans="1:13" s="17" customFormat="1" ht="34.5" x14ac:dyDescent="0.2">
      <c r="A8" s="18">
        <f t="shared" si="2"/>
        <v>3</v>
      </c>
      <c r="B8" s="19" t="s">
        <v>18</v>
      </c>
      <c r="C8" s="12">
        <v>1560</v>
      </c>
      <c r="D8" s="12">
        <f t="shared" si="3"/>
        <v>1560</v>
      </c>
      <c r="E8" s="13" t="s">
        <v>12</v>
      </c>
      <c r="F8" s="14" t="s">
        <v>19</v>
      </c>
      <c r="G8" s="15">
        <f>C8</f>
        <v>1560</v>
      </c>
      <c r="H8" s="14" t="str">
        <f>F8</f>
        <v>ร้านอำพร</v>
      </c>
      <c r="I8" s="15">
        <f>G8</f>
        <v>1560</v>
      </c>
      <c r="J8" s="13" t="s">
        <v>14</v>
      </c>
      <c r="K8" s="16" t="s">
        <v>20</v>
      </c>
    </row>
    <row r="9" spans="1:13" s="17" customFormat="1" ht="34.5" x14ac:dyDescent="0.2">
      <c r="A9" s="18">
        <f t="shared" si="2"/>
        <v>4</v>
      </c>
      <c r="B9" s="11" t="s">
        <v>21</v>
      </c>
      <c r="C9" s="12">
        <v>4740</v>
      </c>
      <c r="D9" s="12">
        <f t="shared" si="3"/>
        <v>4740</v>
      </c>
      <c r="E9" s="13" t="s">
        <v>12</v>
      </c>
      <c r="F9" s="14" t="s">
        <v>22</v>
      </c>
      <c r="G9" s="12">
        <f t="shared" ref="G9:G12" si="4">C9</f>
        <v>4740</v>
      </c>
      <c r="H9" s="14" t="str">
        <f t="shared" ref="H9:I42" si="5">F9</f>
        <v>บ. ซีอาร์ซี ไทวัสดุ จำกัด (สาขาลำปาง)</v>
      </c>
      <c r="I9" s="15">
        <f t="shared" si="5"/>
        <v>4740</v>
      </c>
      <c r="J9" s="13" t="s">
        <v>14</v>
      </c>
      <c r="K9" s="16" t="s">
        <v>23</v>
      </c>
    </row>
    <row r="10" spans="1:13" s="17" customFormat="1" ht="34.5" x14ac:dyDescent="0.2">
      <c r="A10" s="18">
        <f t="shared" si="2"/>
        <v>5</v>
      </c>
      <c r="B10" s="11" t="s">
        <v>24</v>
      </c>
      <c r="C10" s="12">
        <v>895</v>
      </c>
      <c r="D10" s="12">
        <f t="shared" si="3"/>
        <v>895</v>
      </c>
      <c r="E10" s="13" t="s">
        <v>12</v>
      </c>
      <c r="F10" s="14" t="s">
        <v>25</v>
      </c>
      <c r="G10" s="12">
        <f t="shared" si="4"/>
        <v>895</v>
      </c>
      <c r="H10" s="14" t="str">
        <f t="shared" si="5"/>
        <v>ร้านพลภัณฑ์ เครื่องมือไฟฟ้า สำนักงานใหญ่</v>
      </c>
      <c r="I10" s="15">
        <f t="shared" si="5"/>
        <v>895</v>
      </c>
      <c r="J10" s="13" t="s">
        <v>14</v>
      </c>
      <c r="K10" s="16" t="s">
        <v>26</v>
      </c>
    </row>
    <row r="11" spans="1:13" s="17" customFormat="1" ht="34.5" x14ac:dyDescent="0.2">
      <c r="A11" s="18">
        <f t="shared" si="2"/>
        <v>6</v>
      </c>
      <c r="B11" s="11" t="s">
        <v>27</v>
      </c>
      <c r="C11" s="12">
        <v>1260</v>
      </c>
      <c r="D11" s="12">
        <f t="shared" si="3"/>
        <v>1260</v>
      </c>
      <c r="E11" s="13" t="s">
        <v>12</v>
      </c>
      <c r="F11" s="14" t="s">
        <v>13</v>
      </c>
      <c r="G11" s="12">
        <f t="shared" si="4"/>
        <v>1260</v>
      </c>
      <c r="H11" s="14" t="str">
        <f t="shared" si="5"/>
        <v>ร้านคมศิลป์วัสดุก่อสร้าง</v>
      </c>
      <c r="I11" s="15">
        <f t="shared" si="5"/>
        <v>1260</v>
      </c>
      <c r="J11" s="13" t="s">
        <v>14</v>
      </c>
      <c r="K11" s="16" t="s">
        <v>28</v>
      </c>
    </row>
    <row r="12" spans="1:13" s="17" customFormat="1" ht="34.5" x14ac:dyDescent="0.2">
      <c r="A12" s="18">
        <f t="shared" si="2"/>
        <v>7</v>
      </c>
      <c r="B12" s="11" t="s">
        <v>29</v>
      </c>
      <c r="C12" s="12">
        <v>1790</v>
      </c>
      <c r="D12" s="12">
        <f t="shared" si="3"/>
        <v>1790</v>
      </c>
      <c r="E12" s="13" t="s">
        <v>12</v>
      </c>
      <c r="F12" s="14" t="s">
        <v>30</v>
      </c>
      <c r="G12" s="12">
        <f t="shared" si="4"/>
        <v>1790</v>
      </c>
      <c r="H12" s="14" t="str">
        <f t="shared" si="5"/>
        <v>หสจ. ท๊อป พี ซี คอมพิวเตอร์ (สำนักงานใหญ่)</v>
      </c>
      <c r="I12" s="15">
        <f t="shared" si="5"/>
        <v>1790</v>
      </c>
      <c r="J12" s="13" t="s">
        <v>14</v>
      </c>
      <c r="K12" s="16" t="s">
        <v>31</v>
      </c>
    </row>
    <row r="13" spans="1:13" s="17" customFormat="1" ht="34.5" x14ac:dyDescent="0.2">
      <c r="A13" s="18">
        <f t="shared" si="2"/>
        <v>8</v>
      </c>
      <c r="B13" s="11" t="s">
        <v>32</v>
      </c>
      <c r="C13" s="20">
        <v>800</v>
      </c>
      <c r="D13" s="12">
        <f>C13</f>
        <v>800</v>
      </c>
      <c r="E13" s="13" t="s">
        <v>12</v>
      </c>
      <c r="F13" s="14" t="s">
        <v>13</v>
      </c>
      <c r="G13" s="20">
        <f>C13</f>
        <v>800</v>
      </c>
      <c r="H13" s="14" t="str">
        <f t="shared" si="5"/>
        <v>ร้านคมศิลป์วัสดุก่อสร้าง</v>
      </c>
      <c r="I13" s="15">
        <f t="shared" si="5"/>
        <v>800</v>
      </c>
      <c r="J13" s="13" t="s">
        <v>14</v>
      </c>
      <c r="K13" s="16" t="s">
        <v>33</v>
      </c>
    </row>
    <row r="14" spans="1:13" s="17" customFormat="1" ht="34.5" x14ac:dyDescent="0.2">
      <c r="A14" s="18">
        <f t="shared" si="2"/>
        <v>9</v>
      </c>
      <c r="B14" s="11" t="s">
        <v>34</v>
      </c>
      <c r="C14" s="20">
        <v>1300</v>
      </c>
      <c r="D14" s="12">
        <f t="shared" si="3"/>
        <v>1300</v>
      </c>
      <c r="E14" s="13" t="s">
        <v>12</v>
      </c>
      <c r="F14" s="14" t="s">
        <v>13</v>
      </c>
      <c r="G14" s="20">
        <f t="shared" ref="G14:G42" si="6">C14</f>
        <v>1300</v>
      </c>
      <c r="H14" s="14" t="str">
        <f t="shared" si="5"/>
        <v>ร้านคมศิลป์วัสดุก่อสร้าง</v>
      </c>
      <c r="I14" s="15">
        <f t="shared" si="5"/>
        <v>1300</v>
      </c>
      <c r="J14" s="13" t="s">
        <v>14</v>
      </c>
      <c r="K14" s="16" t="s">
        <v>35</v>
      </c>
    </row>
    <row r="15" spans="1:13" s="17" customFormat="1" ht="34.5" x14ac:dyDescent="0.2">
      <c r="A15" s="18">
        <f t="shared" si="2"/>
        <v>10</v>
      </c>
      <c r="B15" s="11" t="s">
        <v>36</v>
      </c>
      <c r="C15" s="20">
        <v>616</v>
      </c>
      <c r="D15" s="12">
        <f t="shared" si="3"/>
        <v>616</v>
      </c>
      <c r="E15" s="13" t="s">
        <v>12</v>
      </c>
      <c r="F15" s="14" t="s">
        <v>13</v>
      </c>
      <c r="G15" s="20">
        <f t="shared" si="6"/>
        <v>616</v>
      </c>
      <c r="H15" s="14" t="str">
        <f t="shared" si="5"/>
        <v>ร้านคมศิลป์วัสดุก่อสร้าง</v>
      </c>
      <c r="I15" s="15">
        <f t="shared" si="5"/>
        <v>616</v>
      </c>
      <c r="J15" s="13" t="s">
        <v>14</v>
      </c>
      <c r="K15" s="16" t="s">
        <v>37</v>
      </c>
    </row>
    <row r="16" spans="1:13" s="17" customFormat="1" ht="34.5" x14ac:dyDescent="0.2">
      <c r="A16" s="18">
        <f t="shared" si="2"/>
        <v>11</v>
      </c>
      <c r="B16" s="11" t="s">
        <v>38</v>
      </c>
      <c r="C16" s="20">
        <v>8795</v>
      </c>
      <c r="D16" s="12">
        <f t="shared" si="3"/>
        <v>8795</v>
      </c>
      <c r="E16" s="13" t="s">
        <v>12</v>
      </c>
      <c r="F16" s="21" t="s">
        <v>39</v>
      </c>
      <c r="G16" s="20">
        <f t="shared" si="6"/>
        <v>8795</v>
      </c>
      <c r="H16" s="14" t="str">
        <f t="shared" si="5"/>
        <v>ร้านเอส เค พานิช (สำนักงานใหญ่)</v>
      </c>
      <c r="I16" s="15">
        <f t="shared" si="5"/>
        <v>8795</v>
      </c>
      <c r="J16" s="13" t="s">
        <v>14</v>
      </c>
      <c r="K16" s="16" t="s">
        <v>40</v>
      </c>
    </row>
    <row r="17" spans="1:11" s="17" customFormat="1" ht="34.5" x14ac:dyDescent="0.2">
      <c r="A17" s="10">
        <f t="shared" si="2"/>
        <v>12</v>
      </c>
      <c r="B17" s="11" t="s">
        <v>41</v>
      </c>
      <c r="C17" s="20">
        <v>385</v>
      </c>
      <c r="D17" s="12">
        <f t="shared" si="3"/>
        <v>385</v>
      </c>
      <c r="E17" s="13" t="s">
        <v>12</v>
      </c>
      <c r="F17" s="11" t="s">
        <v>13</v>
      </c>
      <c r="G17" s="20">
        <f t="shared" si="6"/>
        <v>385</v>
      </c>
      <c r="H17" s="14" t="str">
        <f t="shared" si="5"/>
        <v>ร้านคมศิลป์วัสดุก่อสร้าง</v>
      </c>
      <c r="I17" s="15">
        <f t="shared" si="5"/>
        <v>385</v>
      </c>
      <c r="J17" s="13" t="s">
        <v>14</v>
      </c>
      <c r="K17" s="22" t="s">
        <v>42</v>
      </c>
    </row>
    <row r="18" spans="1:11" s="17" customFormat="1" ht="34.5" x14ac:dyDescent="0.2">
      <c r="A18" s="10">
        <f t="shared" si="2"/>
        <v>13</v>
      </c>
      <c r="B18" s="11" t="s">
        <v>43</v>
      </c>
      <c r="C18" s="20">
        <v>2400</v>
      </c>
      <c r="D18" s="12">
        <f t="shared" si="3"/>
        <v>2400</v>
      </c>
      <c r="E18" s="13" t="s">
        <v>12</v>
      </c>
      <c r="F18" s="11" t="s">
        <v>22</v>
      </c>
      <c r="G18" s="20">
        <f t="shared" si="6"/>
        <v>2400</v>
      </c>
      <c r="H18" s="14" t="str">
        <f t="shared" si="5"/>
        <v>บ. ซีอาร์ซี ไทวัสดุ จำกัด (สาขาลำปาง)</v>
      </c>
      <c r="I18" s="15">
        <f t="shared" si="5"/>
        <v>2400</v>
      </c>
      <c r="J18" s="13" t="s">
        <v>14</v>
      </c>
      <c r="K18" s="22" t="s">
        <v>44</v>
      </c>
    </row>
    <row r="19" spans="1:11" s="17" customFormat="1" ht="34.5" x14ac:dyDescent="0.2">
      <c r="A19" s="10">
        <f t="shared" si="2"/>
        <v>14</v>
      </c>
      <c r="B19" s="11" t="s">
        <v>45</v>
      </c>
      <c r="C19" s="20">
        <v>174</v>
      </c>
      <c r="D19" s="12">
        <f t="shared" si="3"/>
        <v>174</v>
      </c>
      <c r="E19" s="13" t="s">
        <v>12</v>
      </c>
      <c r="F19" s="23" t="s">
        <v>46</v>
      </c>
      <c r="G19" s="20">
        <f t="shared" si="6"/>
        <v>174</v>
      </c>
      <c r="H19" s="14" t="str">
        <f t="shared" si="5"/>
        <v>ร้านรัตนพันธ์ (สำนักงานใหญ่)</v>
      </c>
      <c r="I19" s="15">
        <f t="shared" si="5"/>
        <v>174</v>
      </c>
      <c r="J19" s="13" t="s">
        <v>14</v>
      </c>
      <c r="K19" s="22" t="s">
        <v>47</v>
      </c>
    </row>
    <row r="20" spans="1:11" s="17" customFormat="1" ht="34.5" x14ac:dyDescent="0.2">
      <c r="A20" s="10">
        <f t="shared" si="2"/>
        <v>15</v>
      </c>
      <c r="B20" s="11" t="s">
        <v>48</v>
      </c>
      <c r="C20" s="20">
        <v>18750</v>
      </c>
      <c r="D20" s="12">
        <f t="shared" si="3"/>
        <v>18750</v>
      </c>
      <c r="E20" s="13" t="s">
        <v>12</v>
      </c>
      <c r="F20" s="24" t="s">
        <v>49</v>
      </c>
      <c r="G20" s="20">
        <f t="shared" si="6"/>
        <v>18750</v>
      </c>
      <c r="H20" s="14" t="str">
        <f t="shared" si="5"/>
        <v>หสจ. พีเอสไฮแคร์เซอร์วิส (สำนักงานใหญ่)</v>
      </c>
      <c r="I20" s="15">
        <f t="shared" si="5"/>
        <v>18750</v>
      </c>
      <c r="J20" s="13" t="s">
        <v>14</v>
      </c>
      <c r="K20" s="22" t="s">
        <v>50</v>
      </c>
    </row>
    <row r="21" spans="1:11" s="17" customFormat="1" ht="34.5" x14ac:dyDescent="0.2">
      <c r="A21" s="10">
        <f>A20+1</f>
        <v>16</v>
      </c>
      <c r="B21" s="11" t="s">
        <v>51</v>
      </c>
      <c r="C21" s="12">
        <v>30000</v>
      </c>
      <c r="D21" s="12">
        <f t="shared" si="3"/>
        <v>30000</v>
      </c>
      <c r="E21" s="13" t="s">
        <v>12</v>
      </c>
      <c r="F21" s="25" t="s">
        <v>54</v>
      </c>
      <c r="G21" s="20">
        <f t="shared" si="6"/>
        <v>30000</v>
      </c>
      <c r="H21" s="14" t="str">
        <f t="shared" si="5"/>
        <v>นายบุญยัง บุญเทียม</v>
      </c>
      <c r="I21" s="15">
        <f t="shared" si="5"/>
        <v>30000</v>
      </c>
      <c r="J21" s="11" t="s">
        <v>56</v>
      </c>
      <c r="K21" s="26" t="s">
        <v>57</v>
      </c>
    </row>
    <row r="22" spans="1:11" s="17" customFormat="1" ht="51.75" x14ac:dyDescent="0.2">
      <c r="A22" s="10">
        <f t="shared" ref="A22:A48" si="7">A21+1</f>
        <v>17</v>
      </c>
      <c r="B22" s="11" t="s">
        <v>52</v>
      </c>
      <c r="C22" s="12">
        <v>1000</v>
      </c>
      <c r="D22" s="12">
        <f t="shared" si="3"/>
        <v>1000</v>
      </c>
      <c r="E22" s="13" t="s">
        <v>12</v>
      </c>
      <c r="F22" s="27" t="s">
        <v>55</v>
      </c>
      <c r="G22" s="20">
        <f t="shared" si="6"/>
        <v>1000</v>
      </c>
      <c r="H22" s="14" t="str">
        <f t="shared" si="5"/>
        <v>ร้านเลิศวรรณา</v>
      </c>
      <c r="I22" s="15">
        <f t="shared" si="5"/>
        <v>1000</v>
      </c>
      <c r="J22" s="13" t="s">
        <v>14</v>
      </c>
      <c r="K22" s="26" t="s">
        <v>58</v>
      </c>
    </row>
    <row r="23" spans="1:11" s="17" customFormat="1" ht="51.75" x14ac:dyDescent="0.2">
      <c r="A23" s="10">
        <f t="shared" si="7"/>
        <v>18</v>
      </c>
      <c r="B23" s="11" t="s">
        <v>53</v>
      </c>
      <c r="C23" s="12">
        <v>2000</v>
      </c>
      <c r="D23" s="12">
        <f t="shared" si="3"/>
        <v>2000</v>
      </c>
      <c r="E23" s="13" t="s">
        <v>12</v>
      </c>
      <c r="F23" s="27" t="s">
        <v>55</v>
      </c>
      <c r="G23" s="20">
        <f t="shared" si="6"/>
        <v>2000</v>
      </c>
      <c r="H23" s="14" t="str">
        <f t="shared" si="5"/>
        <v>ร้านเลิศวรรณา</v>
      </c>
      <c r="I23" s="15">
        <f t="shared" si="5"/>
        <v>2000</v>
      </c>
      <c r="J23" s="13" t="s">
        <v>14</v>
      </c>
      <c r="K23" s="26" t="s">
        <v>59</v>
      </c>
    </row>
    <row r="24" spans="1:11" s="17" customFormat="1" ht="69" x14ac:dyDescent="0.2">
      <c r="A24" s="10">
        <f t="shared" si="7"/>
        <v>19</v>
      </c>
      <c r="B24" s="11" t="s">
        <v>60</v>
      </c>
      <c r="C24" s="28">
        <v>3913</v>
      </c>
      <c r="D24" s="12">
        <f t="shared" si="3"/>
        <v>3913</v>
      </c>
      <c r="E24" s="13" t="s">
        <v>12</v>
      </c>
      <c r="F24" s="29" t="s">
        <v>76</v>
      </c>
      <c r="G24" s="20">
        <f>C24</f>
        <v>3913</v>
      </c>
      <c r="H24" s="14" t="str">
        <f>F24</f>
        <v>ร้านนิตยาจักสาน,บ.ลำปางเสรีกรุ๊ป</v>
      </c>
      <c r="I24" s="15">
        <f>G24</f>
        <v>3913</v>
      </c>
      <c r="J24" s="11" t="s">
        <v>14</v>
      </c>
      <c r="K24" s="30" t="s">
        <v>90</v>
      </c>
    </row>
    <row r="25" spans="1:11" s="17" customFormat="1" ht="34.5" x14ac:dyDescent="0.2">
      <c r="A25" s="10">
        <f t="shared" si="7"/>
        <v>20</v>
      </c>
      <c r="B25" s="11" t="s">
        <v>61</v>
      </c>
      <c r="C25" s="28">
        <v>4375</v>
      </c>
      <c r="D25" s="12">
        <f t="shared" si="3"/>
        <v>4375</v>
      </c>
      <c r="E25" s="13" t="s">
        <v>12</v>
      </c>
      <c r="F25" s="14" t="s">
        <v>77</v>
      </c>
      <c r="G25" s="20">
        <f t="shared" ref="G25:G28" si="8">C25</f>
        <v>4375</v>
      </c>
      <c r="H25" s="14" t="str">
        <f t="shared" ref="H25:I28" si="9">F25</f>
        <v>คมศิลป์วัสดุก่อสร้าง</v>
      </c>
      <c r="I25" s="15">
        <f t="shared" si="9"/>
        <v>4375</v>
      </c>
      <c r="J25" s="21" t="s">
        <v>14</v>
      </c>
      <c r="K25" s="31" t="s">
        <v>91</v>
      </c>
    </row>
    <row r="26" spans="1:11" s="17" customFormat="1" ht="51.75" x14ac:dyDescent="0.2">
      <c r="A26" s="10">
        <f t="shared" si="7"/>
        <v>21</v>
      </c>
      <c r="B26" s="32" t="s">
        <v>62</v>
      </c>
      <c r="C26" s="33">
        <v>639</v>
      </c>
      <c r="D26" s="12">
        <f t="shared" si="3"/>
        <v>639</v>
      </c>
      <c r="E26" s="13" t="s">
        <v>12</v>
      </c>
      <c r="F26" s="34" t="s">
        <v>78</v>
      </c>
      <c r="G26" s="20">
        <f t="shared" si="8"/>
        <v>639</v>
      </c>
      <c r="H26" s="14" t="str">
        <f t="shared" si="9"/>
        <v>บ.สยามโกลบอลเฮ้าส์ จำกัด (มหาชน)</v>
      </c>
      <c r="I26" s="15">
        <f t="shared" si="9"/>
        <v>639</v>
      </c>
      <c r="J26" s="21" t="s">
        <v>14</v>
      </c>
      <c r="K26" s="35" t="s">
        <v>92</v>
      </c>
    </row>
    <row r="27" spans="1:11" s="17" customFormat="1" ht="34.5" x14ac:dyDescent="0.2">
      <c r="A27" s="10">
        <f t="shared" si="7"/>
        <v>22</v>
      </c>
      <c r="B27" s="11" t="s">
        <v>63</v>
      </c>
      <c r="C27" s="28">
        <v>10283</v>
      </c>
      <c r="D27" s="12">
        <f t="shared" si="3"/>
        <v>10283</v>
      </c>
      <c r="E27" s="13" t="s">
        <v>12</v>
      </c>
      <c r="F27" s="34" t="s">
        <v>78</v>
      </c>
      <c r="G27" s="20">
        <f t="shared" si="8"/>
        <v>10283</v>
      </c>
      <c r="H27" s="14" t="str">
        <f t="shared" si="9"/>
        <v>บ.สยามโกลบอลเฮ้าส์ จำกัด (มหาชน)</v>
      </c>
      <c r="I27" s="15">
        <f t="shared" si="9"/>
        <v>10283</v>
      </c>
      <c r="J27" s="21" t="s">
        <v>14</v>
      </c>
      <c r="K27" s="35" t="s">
        <v>93</v>
      </c>
    </row>
    <row r="28" spans="1:11" s="17" customFormat="1" ht="69" x14ac:dyDescent="0.2">
      <c r="A28" s="10">
        <f t="shared" si="7"/>
        <v>23</v>
      </c>
      <c r="B28" s="11" t="s">
        <v>64</v>
      </c>
      <c r="C28" s="28">
        <v>5978</v>
      </c>
      <c r="D28" s="12">
        <f t="shared" si="3"/>
        <v>5978</v>
      </c>
      <c r="E28" s="13" t="s">
        <v>12</v>
      </c>
      <c r="F28" s="34" t="s">
        <v>79</v>
      </c>
      <c r="G28" s="20">
        <f t="shared" si="8"/>
        <v>5978</v>
      </c>
      <c r="H28" s="14" t="str">
        <f t="shared" si="9"/>
        <v>คมศิลป์วัสดุก่อสร้าง,บ.สยามโกลบอลเฮ้าส์ จำกัด (มหาชน)</v>
      </c>
      <c r="I28" s="15">
        <f t="shared" si="9"/>
        <v>5978</v>
      </c>
      <c r="J28" s="11" t="s">
        <v>14</v>
      </c>
      <c r="K28" s="30" t="s">
        <v>94</v>
      </c>
    </row>
    <row r="29" spans="1:11" s="17" customFormat="1" ht="34.5" x14ac:dyDescent="0.2">
      <c r="A29" s="10">
        <f t="shared" si="7"/>
        <v>24</v>
      </c>
      <c r="B29" s="11" t="s">
        <v>65</v>
      </c>
      <c r="C29" s="36">
        <v>3300</v>
      </c>
      <c r="D29" s="12">
        <f t="shared" si="3"/>
        <v>3300</v>
      </c>
      <c r="E29" s="13" t="s">
        <v>12</v>
      </c>
      <c r="F29" s="11" t="s">
        <v>80</v>
      </c>
      <c r="G29" s="20">
        <f t="shared" si="6"/>
        <v>3300</v>
      </c>
      <c r="H29" s="14" t="str">
        <f t="shared" si="5"/>
        <v>หจก.แหม่มสติกเกอร์</v>
      </c>
      <c r="I29" s="15">
        <f t="shared" si="5"/>
        <v>3300</v>
      </c>
      <c r="J29" s="11" t="s">
        <v>14</v>
      </c>
      <c r="K29" s="31" t="s">
        <v>95</v>
      </c>
    </row>
    <row r="30" spans="1:11" s="17" customFormat="1" ht="34.5" x14ac:dyDescent="0.2">
      <c r="A30" s="10">
        <f t="shared" si="7"/>
        <v>25</v>
      </c>
      <c r="B30" s="11" t="s">
        <v>66</v>
      </c>
      <c r="C30" s="36">
        <v>600</v>
      </c>
      <c r="D30" s="12">
        <f t="shared" si="3"/>
        <v>600</v>
      </c>
      <c r="E30" s="13" t="s">
        <v>12</v>
      </c>
      <c r="F30" s="11" t="s">
        <v>81</v>
      </c>
      <c r="G30" s="20">
        <f t="shared" si="6"/>
        <v>600</v>
      </c>
      <c r="H30" s="14" t="str">
        <f t="shared" si="5"/>
        <v>สมชายไดนาโม</v>
      </c>
      <c r="I30" s="15">
        <f t="shared" si="5"/>
        <v>600</v>
      </c>
      <c r="J30" s="11" t="s">
        <v>14</v>
      </c>
      <c r="K30" s="30" t="s">
        <v>96</v>
      </c>
    </row>
    <row r="31" spans="1:11" s="17" customFormat="1" x14ac:dyDescent="0.2">
      <c r="A31" s="10">
        <f t="shared" si="7"/>
        <v>26</v>
      </c>
      <c r="B31" s="11" t="s">
        <v>67</v>
      </c>
      <c r="C31" s="36">
        <v>2400</v>
      </c>
      <c r="D31" s="12">
        <f t="shared" si="3"/>
        <v>2400</v>
      </c>
      <c r="E31" s="13" t="s">
        <v>12</v>
      </c>
      <c r="F31" s="11" t="s">
        <v>82</v>
      </c>
      <c r="G31" s="20">
        <f t="shared" si="6"/>
        <v>2400</v>
      </c>
      <c r="H31" s="14" t="str">
        <f t="shared" si="5"/>
        <v>นายพนมไพร มงคล</v>
      </c>
      <c r="I31" s="15">
        <f t="shared" si="5"/>
        <v>2400</v>
      </c>
      <c r="J31" s="11" t="s">
        <v>14</v>
      </c>
      <c r="K31" s="30" t="s">
        <v>97</v>
      </c>
    </row>
    <row r="32" spans="1:11" s="17" customFormat="1" ht="34.5" x14ac:dyDescent="0.2">
      <c r="A32" s="10">
        <f t="shared" si="7"/>
        <v>27</v>
      </c>
      <c r="B32" s="11" t="s">
        <v>68</v>
      </c>
      <c r="C32" s="28">
        <v>21810</v>
      </c>
      <c r="D32" s="12">
        <f t="shared" si="3"/>
        <v>21810</v>
      </c>
      <c r="E32" s="13" t="s">
        <v>12</v>
      </c>
      <c r="F32" s="34" t="s">
        <v>78</v>
      </c>
      <c r="G32" s="20">
        <f t="shared" si="6"/>
        <v>21810</v>
      </c>
      <c r="H32" s="14" t="str">
        <f t="shared" si="5"/>
        <v>บ.สยามโกลบอลเฮ้าส์ จำกัด (มหาชน)</v>
      </c>
      <c r="I32" s="15">
        <f t="shared" si="5"/>
        <v>21810</v>
      </c>
      <c r="J32" s="11" t="s">
        <v>14</v>
      </c>
      <c r="K32" s="35" t="s">
        <v>98</v>
      </c>
    </row>
    <row r="33" spans="1:11" s="17" customFormat="1" ht="34.5" x14ac:dyDescent="0.2">
      <c r="A33" s="10">
        <f t="shared" si="7"/>
        <v>28</v>
      </c>
      <c r="B33" s="11" t="s">
        <v>68</v>
      </c>
      <c r="C33" s="28">
        <v>16800</v>
      </c>
      <c r="D33" s="12">
        <f t="shared" si="3"/>
        <v>16800</v>
      </c>
      <c r="E33" s="13" t="s">
        <v>12</v>
      </c>
      <c r="F33" s="14" t="s">
        <v>83</v>
      </c>
      <c r="G33" s="20">
        <f t="shared" si="6"/>
        <v>16800</v>
      </c>
      <c r="H33" s="14" t="str">
        <f t="shared" si="5"/>
        <v>นายศรีทูล ใจปินตา</v>
      </c>
      <c r="I33" s="15">
        <f t="shared" si="5"/>
        <v>16800</v>
      </c>
      <c r="J33" s="11" t="s">
        <v>14</v>
      </c>
      <c r="K33" s="37" t="s">
        <v>99</v>
      </c>
    </row>
    <row r="34" spans="1:11" s="17" customFormat="1" ht="34.5" x14ac:dyDescent="0.2">
      <c r="A34" s="10">
        <f t="shared" si="7"/>
        <v>29</v>
      </c>
      <c r="B34" s="11" t="s">
        <v>68</v>
      </c>
      <c r="C34" s="33">
        <v>1320</v>
      </c>
      <c r="D34" s="12">
        <f t="shared" si="3"/>
        <v>1320</v>
      </c>
      <c r="E34" s="13" t="s">
        <v>12</v>
      </c>
      <c r="F34" s="14" t="s">
        <v>77</v>
      </c>
      <c r="G34" s="20">
        <f t="shared" si="6"/>
        <v>1320</v>
      </c>
      <c r="H34" s="14" t="str">
        <f t="shared" si="5"/>
        <v>คมศิลป์วัสดุก่อสร้าง</v>
      </c>
      <c r="I34" s="15">
        <f t="shared" si="5"/>
        <v>1320</v>
      </c>
      <c r="J34" s="11" t="s">
        <v>14</v>
      </c>
      <c r="K34" s="31" t="s">
        <v>100</v>
      </c>
    </row>
    <row r="35" spans="1:11" s="17" customFormat="1" ht="34.5" x14ac:dyDescent="0.2">
      <c r="A35" s="10">
        <f t="shared" si="7"/>
        <v>30</v>
      </c>
      <c r="B35" s="11" t="s">
        <v>69</v>
      </c>
      <c r="C35" s="33">
        <v>1875</v>
      </c>
      <c r="D35" s="12">
        <f t="shared" si="3"/>
        <v>1875</v>
      </c>
      <c r="E35" s="13" t="s">
        <v>12</v>
      </c>
      <c r="F35" s="11" t="s">
        <v>84</v>
      </c>
      <c r="G35" s="20">
        <f t="shared" si="6"/>
        <v>1875</v>
      </c>
      <c r="H35" s="14" t="str">
        <f t="shared" si="5"/>
        <v>บริษัทแอลพีจี จำกัด</v>
      </c>
      <c r="I35" s="15">
        <f t="shared" si="5"/>
        <v>1875</v>
      </c>
      <c r="J35" s="11" t="s">
        <v>14</v>
      </c>
      <c r="K35" s="35" t="s">
        <v>101</v>
      </c>
    </row>
    <row r="36" spans="1:11" s="17" customFormat="1" ht="34.5" x14ac:dyDescent="0.2">
      <c r="A36" s="10">
        <f t="shared" si="7"/>
        <v>31</v>
      </c>
      <c r="B36" s="32" t="s">
        <v>70</v>
      </c>
      <c r="C36" s="33">
        <v>2160</v>
      </c>
      <c r="D36" s="12">
        <f t="shared" si="3"/>
        <v>2160</v>
      </c>
      <c r="E36" s="13" t="s">
        <v>12</v>
      </c>
      <c r="F36" s="11" t="s">
        <v>85</v>
      </c>
      <c r="G36" s="20">
        <f t="shared" si="6"/>
        <v>2160</v>
      </c>
      <c r="H36" s="14" t="str">
        <f t="shared" si="5"/>
        <v>รัตนาพันธ์</v>
      </c>
      <c r="I36" s="15">
        <f t="shared" si="5"/>
        <v>2160</v>
      </c>
      <c r="J36" s="11" t="s">
        <v>14</v>
      </c>
      <c r="K36" s="35" t="s">
        <v>102</v>
      </c>
    </row>
    <row r="37" spans="1:11" s="17" customFormat="1" ht="34.5" x14ac:dyDescent="0.2">
      <c r="A37" s="10">
        <f t="shared" si="7"/>
        <v>32</v>
      </c>
      <c r="B37" s="11" t="s">
        <v>71</v>
      </c>
      <c r="C37" s="33">
        <v>9000</v>
      </c>
      <c r="D37" s="12">
        <f t="shared" si="3"/>
        <v>9000</v>
      </c>
      <c r="E37" s="13" t="s">
        <v>12</v>
      </c>
      <c r="F37" s="11" t="s">
        <v>86</v>
      </c>
      <c r="G37" s="20">
        <f t="shared" si="6"/>
        <v>9000</v>
      </c>
      <c r="H37" s="14" t="str">
        <f t="shared" si="5"/>
        <v>นางดวน ยาวิเลิศ</v>
      </c>
      <c r="I37" s="15">
        <f t="shared" si="5"/>
        <v>9000</v>
      </c>
      <c r="J37" s="11" t="s">
        <v>14</v>
      </c>
      <c r="K37" s="31" t="s">
        <v>103</v>
      </c>
    </row>
    <row r="38" spans="1:11" s="17" customFormat="1" ht="34.5" x14ac:dyDescent="0.2">
      <c r="A38" s="10">
        <f t="shared" si="7"/>
        <v>33</v>
      </c>
      <c r="B38" s="32" t="s">
        <v>72</v>
      </c>
      <c r="C38" s="33">
        <v>1594</v>
      </c>
      <c r="D38" s="12">
        <f t="shared" si="3"/>
        <v>1594</v>
      </c>
      <c r="E38" s="13" t="s">
        <v>12</v>
      </c>
      <c r="F38" s="34" t="s">
        <v>78</v>
      </c>
      <c r="G38" s="20">
        <f t="shared" si="6"/>
        <v>1594</v>
      </c>
      <c r="H38" s="14" t="str">
        <f t="shared" si="5"/>
        <v>บ.สยามโกลบอลเฮ้าส์ จำกัด (มหาชน)</v>
      </c>
      <c r="I38" s="15">
        <f t="shared" si="5"/>
        <v>1594</v>
      </c>
      <c r="J38" s="11" t="s">
        <v>14</v>
      </c>
      <c r="K38" s="35" t="s">
        <v>104</v>
      </c>
    </row>
    <row r="39" spans="1:11" s="17" customFormat="1" ht="34.5" x14ac:dyDescent="0.2">
      <c r="A39" s="38">
        <f t="shared" si="7"/>
        <v>34</v>
      </c>
      <c r="B39" s="32" t="s">
        <v>73</v>
      </c>
      <c r="C39" s="33">
        <v>600</v>
      </c>
      <c r="D39" s="12">
        <f t="shared" si="3"/>
        <v>600</v>
      </c>
      <c r="E39" s="13" t="s">
        <v>12</v>
      </c>
      <c r="F39" s="34" t="s">
        <v>78</v>
      </c>
      <c r="G39" s="20">
        <f t="shared" si="6"/>
        <v>600</v>
      </c>
      <c r="H39" s="14" t="str">
        <f t="shared" si="5"/>
        <v>บ.สยามโกลบอลเฮ้าส์ จำกัด (มหาชน)</v>
      </c>
      <c r="I39" s="15">
        <f t="shared" si="5"/>
        <v>600</v>
      </c>
      <c r="J39" s="11" t="s">
        <v>14</v>
      </c>
      <c r="K39" s="35" t="s">
        <v>105</v>
      </c>
    </row>
    <row r="40" spans="1:11" s="17" customFormat="1" x14ac:dyDescent="0.2">
      <c r="A40" s="38">
        <f t="shared" si="7"/>
        <v>35</v>
      </c>
      <c r="B40" s="32" t="s">
        <v>73</v>
      </c>
      <c r="C40" s="33">
        <v>1800</v>
      </c>
      <c r="D40" s="12">
        <f t="shared" si="3"/>
        <v>1800</v>
      </c>
      <c r="E40" s="13" t="s">
        <v>12</v>
      </c>
      <c r="F40" s="11" t="s">
        <v>87</v>
      </c>
      <c r="G40" s="20">
        <f t="shared" si="6"/>
        <v>1800</v>
      </c>
      <c r="H40" s="14" t="str">
        <f t="shared" si="5"/>
        <v>นางอัมพร เวณีย์</v>
      </c>
      <c r="I40" s="15">
        <f t="shared" si="5"/>
        <v>1800</v>
      </c>
      <c r="J40" s="11" t="s">
        <v>14</v>
      </c>
      <c r="K40" s="31" t="s">
        <v>106</v>
      </c>
    </row>
    <row r="41" spans="1:11" s="17" customFormat="1" ht="34.5" x14ac:dyDescent="0.2">
      <c r="A41" s="38">
        <f t="shared" si="7"/>
        <v>36</v>
      </c>
      <c r="B41" s="32" t="s">
        <v>74</v>
      </c>
      <c r="C41" s="33">
        <v>7972.04</v>
      </c>
      <c r="D41" s="12">
        <f t="shared" si="3"/>
        <v>7972.04</v>
      </c>
      <c r="E41" s="13" t="s">
        <v>12</v>
      </c>
      <c r="F41" s="34" t="s">
        <v>88</v>
      </c>
      <c r="G41" s="20">
        <f t="shared" si="6"/>
        <v>7972.04</v>
      </c>
      <c r="H41" s="14" t="str">
        <f t="shared" si="5"/>
        <v>บ.บริษัท โตโยต้า ลำปาง จำกัด</v>
      </c>
      <c r="I41" s="15">
        <f t="shared" si="5"/>
        <v>7972.04</v>
      </c>
      <c r="J41" s="11" t="s">
        <v>14</v>
      </c>
      <c r="K41" s="31" t="s">
        <v>107</v>
      </c>
    </row>
    <row r="42" spans="1:11" s="17" customFormat="1" ht="34.5" x14ac:dyDescent="0.2">
      <c r="A42" s="38">
        <f t="shared" si="7"/>
        <v>37</v>
      </c>
      <c r="B42" s="32" t="s">
        <v>75</v>
      </c>
      <c r="C42" s="33">
        <v>545</v>
      </c>
      <c r="D42" s="12">
        <f t="shared" si="3"/>
        <v>545</v>
      </c>
      <c r="E42" s="13" t="s">
        <v>12</v>
      </c>
      <c r="F42" s="11" t="s">
        <v>89</v>
      </c>
      <c r="G42" s="20">
        <f t="shared" si="6"/>
        <v>545</v>
      </c>
      <c r="H42" s="14" t="str">
        <f t="shared" si="5"/>
        <v>บ.ทีเอส มอเตอร์ลำปาง จำกัด</v>
      </c>
      <c r="I42" s="15">
        <f t="shared" si="5"/>
        <v>545</v>
      </c>
      <c r="J42" s="11" t="s">
        <v>14</v>
      </c>
      <c r="K42" s="35" t="s">
        <v>108</v>
      </c>
    </row>
    <row r="43" spans="1:11" s="17" customFormat="1" ht="51.75" x14ac:dyDescent="0.2">
      <c r="A43" s="38">
        <f t="shared" si="7"/>
        <v>38</v>
      </c>
      <c r="B43" s="10" t="s">
        <v>109</v>
      </c>
      <c r="C43" s="39">
        <v>15921.6</v>
      </c>
      <c r="D43" s="12">
        <f t="shared" ref="D43:D64" si="10">C43</f>
        <v>15921.6</v>
      </c>
      <c r="E43" s="13" t="s">
        <v>12</v>
      </c>
      <c r="F43" s="40" t="s">
        <v>121</v>
      </c>
      <c r="G43" s="20">
        <f t="shared" ref="G43:G72" si="11">C43</f>
        <v>15921.6</v>
      </c>
      <c r="H43" s="14" t="str">
        <f t="shared" ref="H43:H72" si="12">F43</f>
        <v>บ.เอจี เคมิคอล จำกัด</v>
      </c>
      <c r="I43" s="15">
        <f t="shared" ref="I43:I48" si="13">G43</f>
        <v>15921.6</v>
      </c>
      <c r="J43" s="11" t="s">
        <v>14</v>
      </c>
      <c r="K43" s="41" t="s">
        <v>115</v>
      </c>
    </row>
    <row r="44" spans="1:11" s="17" customFormat="1" ht="62.25" customHeight="1" x14ac:dyDescent="0.2">
      <c r="A44" s="38">
        <f t="shared" si="7"/>
        <v>39</v>
      </c>
      <c r="B44" s="42" t="s">
        <v>110</v>
      </c>
      <c r="C44" s="43">
        <v>13000</v>
      </c>
      <c r="D44" s="12">
        <f t="shared" si="10"/>
        <v>13000</v>
      </c>
      <c r="E44" s="13" t="s">
        <v>12</v>
      </c>
      <c r="F44" s="40" t="s">
        <v>122</v>
      </c>
      <c r="G44" s="20">
        <f t="shared" si="11"/>
        <v>13000</v>
      </c>
      <c r="H44" s="14" t="str">
        <f t="shared" si="12"/>
        <v>หจก.ภัควัตเทรดดิ้ง</v>
      </c>
      <c r="I44" s="15">
        <f t="shared" si="13"/>
        <v>13000</v>
      </c>
      <c r="J44" s="11" t="s">
        <v>14</v>
      </c>
      <c r="K44" s="41" t="s">
        <v>116</v>
      </c>
    </row>
    <row r="45" spans="1:11" s="17" customFormat="1" ht="57.75" customHeight="1" x14ac:dyDescent="0.2">
      <c r="A45" s="38">
        <f t="shared" si="7"/>
        <v>40</v>
      </c>
      <c r="B45" s="42" t="s">
        <v>111</v>
      </c>
      <c r="C45" s="44">
        <v>32052</v>
      </c>
      <c r="D45" s="12">
        <f t="shared" si="10"/>
        <v>32052</v>
      </c>
      <c r="E45" s="13" t="s">
        <v>12</v>
      </c>
      <c r="F45" s="40" t="s">
        <v>123</v>
      </c>
      <c r="G45" s="20">
        <f t="shared" si="11"/>
        <v>32052</v>
      </c>
      <c r="H45" s="14" t="str">
        <f t="shared" si="12"/>
        <v>บ.เพ็ด เอ็กซ์ จำกัด</v>
      </c>
      <c r="I45" s="15">
        <f t="shared" si="13"/>
        <v>32052</v>
      </c>
      <c r="J45" s="11" t="s">
        <v>14</v>
      </c>
      <c r="K45" s="41" t="s">
        <v>117</v>
      </c>
    </row>
    <row r="46" spans="1:11" s="17" customFormat="1" ht="62.25" customHeight="1" x14ac:dyDescent="0.2">
      <c r="A46" s="38">
        <f t="shared" si="7"/>
        <v>41</v>
      </c>
      <c r="B46" s="40" t="s">
        <v>112</v>
      </c>
      <c r="C46" s="43">
        <v>2819</v>
      </c>
      <c r="D46" s="12">
        <f t="shared" si="10"/>
        <v>2819</v>
      </c>
      <c r="E46" s="13" t="s">
        <v>12</v>
      </c>
      <c r="F46" s="40" t="s">
        <v>124</v>
      </c>
      <c r="G46" s="20">
        <f t="shared" si="11"/>
        <v>2819</v>
      </c>
      <c r="H46" s="14" t="str">
        <f t="shared" si="12"/>
        <v>ร้าน เอ.ซี.ซี. สเตชั่นเนอรี</v>
      </c>
      <c r="I46" s="15">
        <f t="shared" si="13"/>
        <v>2819</v>
      </c>
      <c r="J46" s="11" t="s">
        <v>14</v>
      </c>
      <c r="K46" s="41" t="s">
        <v>118</v>
      </c>
    </row>
    <row r="47" spans="1:11" s="17" customFormat="1" ht="71.25" customHeight="1" x14ac:dyDescent="0.2">
      <c r="A47" s="38">
        <f t="shared" si="7"/>
        <v>42</v>
      </c>
      <c r="B47" s="10" t="s">
        <v>113</v>
      </c>
      <c r="C47" s="43">
        <v>2850</v>
      </c>
      <c r="D47" s="12">
        <f t="shared" si="10"/>
        <v>2850</v>
      </c>
      <c r="E47" s="13" t="s">
        <v>12</v>
      </c>
      <c r="F47" s="40" t="s">
        <v>125</v>
      </c>
      <c r="G47" s="20">
        <f t="shared" si="11"/>
        <v>2850</v>
      </c>
      <c r="H47" s="14" t="str">
        <f t="shared" si="12"/>
        <v>บ.ยูเนี่ยน ซายน์ จำกัด</v>
      </c>
      <c r="I47" s="15">
        <f t="shared" si="13"/>
        <v>2850</v>
      </c>
      <c r="J47" s="11" t="s">
        <v>14</v>
      </c>
      <c r="K47" s="41" t="s">
        <v>119</v>
      </c>
    </row>
    <row r="48" spans="1:11" s="17" customFormat="1" ht="82.5" customHeight="1" x14ac:dyDescent="0.2">
      <c r="A48" s="38">
        <f t="shared" si="7"/>
        <v>43</v>
      </c>
      <c r="B48" s="42" t="s">
        <v>114</v>
      </c>
      <c r="C48" s="43">
        <v>5600</v>
      </c>
      <c r="D48" s="12">
        <f t="shared" si="10"/>
        <v>5600</v>
      </c>
      <c r="E48" s="13" t="s">
        <v>12</v>
      </c>
      <c r="F48" s="40" t="s">
        <v>122</v>
      </c>
      <c r="G48" s="20">
        <f t="shared" si="11"/>
        <v>5600</v>
      </c>
      <c r="H48" s="14" t="str">
        <f t="shared" si="12"/>
        <v>หจก.ภัควัตเทรดดิ้ง</v>
      </c>
      <c r="I48" s="15">
        <f t="shared" si="13"/>
        <v>5600</v>
      </c>
      <c r="J48" s="11" t="s">
        <v>14</v>
      </c>
      <c r="K48" s="41" t="s">
        <v>120</v>
      </c>
    </row>
    <row r="49" spans="1:11" s="50" customFormat="1" x14ac:dyDescent="0.2">
      <c r="A49" s="45">
        <v>44</v>
      </c>
      <c r="B49" s="26" t="s">
        <v>127</v>
      </c>
      <c r="C49" s="46">
        <v>10700</v>
      </c>
      <c r="D49" s="47">
        <f t="shared" si="10"/>
        <v>10700</v>
      </c>
      <c r="E49" s="71" t="s">
        <v>128</v>
      </c>
      <c r="F49" s="21" t="s">
        <v>129</v>
      </c>
      <c r="G49" s="46">
        <f t="shared" si="11"/>
        <v>10700</v>
      </c>
      <c r="H49" s="49" t="str">
        <f t="shared" si="12"/>
        <v>บจก.สยามฟาร์มาซูติคอล</v>
      </c>
      <c r="I49" s="46">
        <f t="shared" ref="I49:I72" si="14">C49</f>
        <v>10700</v>
      </c>
      <c r="J49" s="21" t="s">
        <v>14</v>
      </c>
      <c r="K49" s="21" t="s">
        <v>130</v>
      </c>
    </row>
    <row r="50" spans="1:11" s="50" customFormat="1" x14ac:dyDescent="0.2">
      <c r="A50" s="38">
        <v>45</v>
      </c>
      <c r="B50" s="26" t="s">
        <v>127</v>
      </c>
      <c r="C50" s="46">
        <v>4400</v>
      </c>
      <c r="D50" s="47">
        <f t="shared" si="10"/>
        <v>4400</v>
      </c>
      <c r="E50" s="71" t="s">
        <v>128</v>
      </c>
      <c r="F50" s="51" t="s">
        <v>131</v>
      </c>
      <c r="G50" s="46">
        <f t="shared" si="11"/>
        <v>4400</v>
      </c>
      <c r="H50" s="49" t="str">
        <f t="shared" si="12"/>
        <v>บจก.สุวรรณาฟาร์ม่า</v>
      </c>
      <c r="I50" s="46">
        <f t="shared" si="14"/>
        <v>4400</v>
      </c>
      <c r="J50" s="21" t="s">
        <v>14</v>
      </c>
      <c r="K50" s="21" t="s">
        <v>132</v>
      </c>
    </row>
    <row r="51" spans="1:11" s="50" customFormat="1" x14ac:dyDescent="0.2">
      <c r="A51" s="38">
        <v>46</v>
      </c>
      <c r="B51" s="26" t="s">
        <v>127</v>
      </c>
      <c r="C51" s="46">
        <v>41760</v>
      </c>
      <c r="D51" s="47">
        <f t="shared" si="10"/>
        <v>41760</v>
      </c>
      <c r="E51" s="71" t="s">
        <v>128</v>
      </c>
      <c r="F51" s="51" t="s">
        <v>133</v>
      </c>
      <c r="G51" s="46">
        <f t="shared" si="11"/>
        <v>41760</v>
      </c>
      <c r="H51" s="51" t="s">
        <v>133</v>
      </c>
      <c r="I51" s="46">
        <f t="shared" si="14"/>
        <v>41760</v>
      </c>
      <c r="J51" s="21" t="s">
        <v>14</v>
      </c>
      <c r="K51" s="21" t="s">
        <v>134</v>
      </c>
    </row>
    <row r="52" spans="1:11" s="50" customFormat="1" ht="34.5" x14ac:dyDescent="0.2">
      <c r="A52" s="38">
        <v>47</v>
      </c>
      <c r="B52" s="26" t="s">
        <v>135</v>
      </c>
      <c r="C52" s="46">
        <v>3499.97</v>
      </c>
      <c r="D52" s="47">
        <f t="shared" si="10"/>
        <v>3499.97</v>
      </c>
      <c r="E52" s="71" t="s">
        <v>128</v>
      </c>
      <c r="F52" s="21" t="s">
        <v>136</v>
      </c>
      <c r="G52" s="46">
        <f t="shared" si="11"/>
        <v>3499.97</v>
      </c>
      <c r="H52" s="21" t="s">
        <v>136</v>
      </c>
      <c r="I52" s="46">
        <f t="shared" si="14"/>
        <v>3499.97</v>
      </c>
      <c r="J52" s="21" t="s">
        <v>14</v>
      </c>
      <c r="K52" s="21" t="s">
        <v>137</v>
      </c>
    </row>
    <row r="53" spans="1:11" s="50" customFormat="1" x14ac:dyDescent="0.2">
      <c r="A53" s="38">
        <v>48</v>
      </c>
      <c r="B53" s="52" t="s">
        <v>127</v>
      </c>
      <c r="C53" s="46">
        <v>10800</v>
      </c>
      <c r="D53" s="47">
        <f t="shared" si="10"/>
        <v>10800</v>
      </c>
      <c r="E53" s="71" t="s">
        <v>128</v>
      </c>
      <c r="F53" s="21" t="s">
        <v>138</v>
      </c>
      <c r="G53" s="46">
        <f t="shared" si="11"/>
        <v>10800</v>
      </c>
      <c r="H53" s="49" t="str">
        <f t="shared" si="12"/>
        <v>บจก.แอมโก้เวท</v>
      </c>
      <c r="I53" s="46">
        <f t="shared" si="14"/>
        <v>10800</v>
      </c>
      <c r="J53" s="21" t="s">
        <v>14</v>
      </c>
      <c r="K53" s="21" t="s">
        <v>139</v>
      </c>
    </row>
    <row r="54" spans="1:11" s="50" customFormat="1" x14ac:dyDescent="0.2">
      <c r="A54" s="38">
        <v>49</v>
      </c>
      <c r="B54" s="52" t="s">
        <v>140</v>
      </c>
      <c r="C54" s="46">
        <v>16810</v>
      </c>
      <c r="D54" s="47">
        <f t="shared" si="10"/>
        <v>16810</v>
      </c>
      <c r="E54" s="71" t="s">
        <v>128</v>
      </c>
      <c r="F54" s="21" t="s">
        <v>141</v>
      </c>
      <c r="G54" s="46">
        <f t="shared" si="11"/>
        <v>16810</v>
      </c>
      <c r="H54" s="49" t="str">
        <f t="shared" si="12"/>
        <v>บจก.เพ็ด เอ็กซ์</v>
      </c>
      <c r="I54" s="46">
        <f t="shared" si="14"/>
        <v>16810</v>
      </c>
      <c r="J54" s="21" t="s">
        <v>14</v>
      </c>
      <c r="K54" s="21" t="s">
        <v>139</v>
      </c>
    </row>
    <row r="55" spans="1:11" s="50" customFormat="1" x14ac:dyDescent="0.2">
      <c r="A55" s="38">
        <v>50</v>
      </c>
      <c r="B55" s="52" t="s">
        <v>142</v>
      </c>
      <c r="C55" s="46">
        <v>500</v>
      </c>
      <c r="D55" s="47">
        <f t="shared" si="10"/>
        <v>500</v>
      </c>
      <c r="E55" s="71" t="s">
        <v>128</v>
      </c>
      <c r="F55" s="21" t="s">
        <v>143</v>
      </c>
      <c r="G55" s="46">
        <f t="shared" si="11"/>
        <v>500</v>
      </c>
      <c r="H55" s="49" t="str">
        <f t="shared" si="12"/>
        <v>บจก.กรุงเทพ อาร์ไอเอ แล็บ</v>
      </c>
      <c r="I55" s="46">
        <f t="shared" si="14"/>
        <v>500</v>
      </c>
      <c r="J55" s="21" t="s">
        <v>14</v>
      </c>
      <c r="K55" s="21" t="s">
        <v>144</v>
      </c>
    </row>
    <row r="56" spans="1:11" s="50" customFormat="1" x14ac:dyDescent="0.2">
      <c r="A56" s="38">
        <v>51</v>
      </c>
      <c r="B56" s="52" t="s">
        <v>127</v>
      </c>
      <c r="C56" s="53">
        <v>310</v>
      </c>
      <c r="D56" s="47">
        <f t="shared" si="10"/>
        <v>310</v>
      </c>
      <c r="E56" s="71" t="s">
        <v>128</v>
      </c>
      <c r="F56" s="51" t="s">
        <v>131</v>
      </c>
      <c r="G56" s="46">
        <f t="shared" si="11"/>
        <v>310</v>
      </c>
      <c r="H56" s="49" t="str">
        <f t="shared" si="12"/>
        <v>บจก.สุวรรณาฟาร์ม่า</v>
      </c>
      <c r="I56" s="46">
        <f t="shared" si="14"/>
        <v>310</v>
      </c>
      <c r="J56" s="21" t="s">
        <v>14</v>
      </c>
      <c r="K56" s="21" t="s">
        <v>145</v>
      </c>
    </row>
    <row r="57" spans="1:11" s="50" customFormat="1" x14ac:dyDescent="0.2">
      <c r="A57" s="38">
        <v>52</v>
      </c>
      <c r="B57" s="26" t="s">
        <v>146</v>
      </c>
      <c r="C57" s="46">
        <v>30120</v>
      </c>
      <c r="D57" s="54">
        <f t="shared" si="10"/>
        <v>30120</v>
      </c>
      <c r="E57" s="71" t="s">
        <v>128</v>
      </c>
      <c r="F57" s="51" t="s">
        <v>131</v>
      </c>
      <c r="G57" s="46">
        <f t="shared" si="11"/>
        <v>30120</v>
      </c>
      <c r="H57" s="49" t="str">
        <f t="shared" si="12"/>
        <v>บจก.สุวรรณาฟาร์ม่า</v>
      </c>
      <c r="I57" s="46">
        <f t="shared" si="14"/>
        <v>30120</v>
      </c>
      <c r="J57" s="21" t="s">
        <v>14</v>
      </c>
      <c r="K57" s="21" t="s">
        <v>147</v>
      </c>
    </row>
    <row r="58" spans="1:11" s="50" customFormat="1" ht="34.5" x14ac:dyDescent="0.2">
      <c r="A58" s="38">
        <v>53</v>
      </c>
      <c r="B58" s="26" t="s">
        <v>148</v>
      </c>
      <c r="C58" s="46">
        <v>2000</v>
      </c>
      <c r="D58" s="54">
        <f t="shared" si="10"/>
        <v>2000</v>
      </c>
      <c r="E58" s="71" t="s">
        <v>128</v>
      </c>
      <c r="F58" s="21" t="s">
        <v>149</v>
      </c>
      <c r="G58" s="46">
        <f t="shared" si="11"/>
        <v>2000</v>
      </c>
      <c r="H58" s="49" t="str">
        <f t="shared" si="12"/>
        <v xml:space="preserve">บจก.ก้องกิ่มเฮง ปิโตรเลียม </v>
      </c>
      <c r="I58" s="46">
        <f t="shared" si="14"/>
        <v>2000</v>
      </c>
      <c r="J58" s="21" t="s">
        <v>14</v>
      </c>
      <c r="K58" s="21" t="s">
        <v>150</v>
      </c>
    </row>
    <row r="59" spans="1:11" s="50" customFormat="1" ht="34.5" x14ac:dyDescent="0.2">
      <c r="A59" s="38">
        <v>54</v>
      </c>
      <c r="B59" s="26" t="s">
        <v>146</v>
      </c>
      <c r="C59" s="46">
        <v>2000</v>
      </c>
      <c r="D59" s="54">
        <f t="shared" si="10"/>
        <v>2000</v>
      </c>
      <c r="E59" s="71" t="s">
        <v>128</v>
      </c>
      <c r="F59" s="21" t="s">
        <v>151</v>
      </c>
      <c r="G59" s="46">
        <f t="shared" si="11"/>
        <v>2000</v>
      </c>
      <c r="H59" s="49" t="str">
        <f t="shared" si="12"/>
        <v>ห้างหุ้นส่วนจำกัด ภัควัตเทรดดิ้ง</v>
      </c>
      <c r="I59" s="46">
        <f t="shared" si="14"/>
        <v>2000</v>
      </c>
      <c r="J59" s="21" t="s">
        <v>14</v>
      </c>
      <c r="K59" s="21" t="s">
        <v>152</v>
      </c>
    </row>
    <row r="60" spans="1:11" s="50" customFormat="1" x14ac:dyDescent="0.2">
      <c r="A60" s="38">
        <v>55</v>
      </c>
      <c r="B60" s="26" t="s">
        <v>153</v>
      </c>
      <c r="C60" s="46">
        <v>1480</v>
      </c>
      <c r="D60" s="54">
        <f t="shared" si="10"/>
        <v>1480</v>
      </c>
      <c r="E60" s="71" t="s">
        <v>128</v>
      </c>
      <c r="F60" s="21" t="s">
        <v>154</v>
      </c>
      <c r="G60" s="46">
        <f t="shared" si="11"/>
        <v>1480</v>
      </c>
      <c r="H60" s="49" t="str">
        <f t="shared" si="12"/>
        <v>โกเม้งอาหลั่ยยนต์ จำกัด</v>
      </c>
      <c r="I60" s="46">
        <f t="shared" si="14"/>
        <v>1480</v>
      </c>
      <c r="J60" s="21" t="s">
        <v>14</v>
      </c>
      <c r="K60" s="21" t="s">
        <v>155</v>
      </c>
    </row>
    <row r="61" spans="1:11" s="50" customFormat="1" x14ac:dyDescent="0.2">
      <c r="A61" s="38">
        <v>56</v>
      </c>
      <c r="B61" s="26" t="s">
        <v>127</v>
      </c>
      <c r="C61" s="46">
        <v>10722</v>
      </c>
      <c r="D61" s="54">
        <f t="shared" si="10"/>
        <v>10722</v>
      </c>
      <c r="E61" s="71" t="s">
        <v>128</v>
      </c>
      <c r="F61" s="51" t="s">
        <v>131</v>
      </c>
      <c r="G61" s="46">
        <f t="shared" si="11"/>
        <v>10722</v>
      </c>
      <c r="H61" s="49" t="str">
        <f t="shared" si="12"/>
        <v>บจก.สุวรรณาฟาร์ม่า</v>
      </c>
      <c r="I61" s="46">
        <f t="shared" si="14"/>
        <v>10722</v>
      </c>
      <c r="J61" s="21" t="s">
        <v>14</v>
      </c>
      <c r="K61" s="21" t="s">
        <v>156</v>
      </c>
    </row>
    <row r="62" spans="1:11" s="50" customFormat="1" ht="34.5" x14ac:dyDescent="0.2">
      <c r="A62" s="38">
        <v>57</v>
      </c>
      <c r="B62" s="26" t="s">
        <v>157</v>
      </c>
      <c r="C62" s="46">
        <v>9600</v>
      </c>
      <c r="D62" s="54">
        <f t="shared" si="10"/>
        <v>9600</v>
      </c>
      <c r="E62" s="51" t="s">
        <v>128</v>
      </c>
      <c r="F62" s="51" t="s">
        <v>158</v>
      </c>
      <c r="G62" s="46">
        <f t="shared" si="11"/>
        <v>9600</v>
      </c>
      <c r="H62" s="49" t="str">
        <f t="shared" si="12"/>
        <v>นายภัทรพล แก้วมณี</v>
      </c>
      <c r="I62" s="46">
        <f t="shared" si="14"/>
        <v>9600</v>
      </c>
      <c r="J62" s="21" t="s">
        <v>14</v>
      </c>
      <c r="K62" s="21" t="s">
        <v>159</v>
      </c>
    </row>
    <row r="63" spans="1:11" s="50" customFormat="1" ht="76.5" customHeight="1" x14ac:dyDescent="0.2">
      <c r="A63" s="38">
        <v>58</v>
      </c>
      <c r="B63" s="26" t="s">
        <v>160</v>
      </c>
      <c r="C63" s="46">
        <v>750</v>
      </c>
      <c r="D63" s="54">
        <f t="shared" si="10"/>
        <v>750</v>
      </c>
      <c r="E63" s="71" t="s">
        <v>128</v>
      </c>
      <c r="F63" s="51" t="s">
        <v>161</v>
      </c>
      <c r="G63" s="46">
        <f t="shared" si="11"/>
        <v>750</v>
      </c>
      <c r="H63" s="49" t="str">
        <f t="shared" si="12"/>
        <v>นายสุรพล ภู่ภิรมย์</v>
      </c>
      <c r="I63" s="46">
        <f t="shared" si="14"/>
        <v>750</v>
      </c>
      <c r="J63" s="21" t="s">
        <v>14</v>
      </c>
      <c r="K63" s="21" t="s">
        <v>162</v>
      </c>
    </row>
    <row r="64" spans="1:11" s="50" customFormat="1" ht="34.5" x14ac:dyDescent="0.2">
      <c r="A64" s="55">
        <v>59</v>
      </c>
      <c r="B64" s="56" t="s">
        <v>163</v>
      </c>
      <c r="C64" s="46">
        <v>2750</v>
      </c>
      <c r="D64" s="54">
        <f t="shared" si="10"/>
        <v>2750</v>
      </c>
      <c r="E64" s="71" t="s">
        <v>128</v>
      </c>
      <c r="F64" s="51" t="s">
        <v>161</v>
      </c>
      <c r="G64" s="46">
        <f t="shared" si="11"/>
        <v>2750</v>
      </c>
      <c r="H64" s="57" t="str">
        <f>F64</f>
        <v>นายสุรพล ภู่ภิรมย์</v>
      </c>
      <c r="I64" s="46">
        <f t="shared" si="14"/>
        <v>2750</v>
      </c>
      <c r="J64" s="58" t="s">
        <v>14</v>
      </c>
      <c r="K64" s="21" t="s">
        <v>164</v>
      </c>
    </row>
    <row r="65" spans="1:11" s="50" customFormat="1" x14ac:dyDescent="0.2">
      <c r="A65" s="59">
        <v>60</v>
      </c>
      <c r="B65" s="60" t="s">
        <v>165</v>
      </c>
      <c r="C65" s="53">
        <v>1666</v>
      </c>
      <c r="D65" s="61">
        <v>1666</v>
      </c>
      <c r="E65" s="326" t="s">
        <v>128</v>
      </c>
      <c r="F65" s="62" t="s">
        <v>166</v>
      </c>
      <c r="G65" s="46">
        <f t="shared" si="11"/>
        <v>1666</v>
      </c>
      <c r="H65" s="51" t="s">
        <v>166</v>
      </c>
      <c r="I65" s="63">
        <f t="shared" si="14"/>
        <v>1666</v>
      </c>
      <c r="J65" s="64" t="s">
        <v>14</v>
      </c>
      <c r="K65" s="65" t="s">
        <v>167</v>
      </c>
    </row>
    <row r="66" spans="1:11" s="50" customFormat="1" x14ac:dyDescent="0.2">
      <c r="A66" s="66"/>
      <c r="B66" s="67"/>
      <c r="C66" s="68">
        <v>8590</v>
      </c>
      <c r="D66" s="69">
        <v>8590</v>
      </c>
      <c r="E66" s="327"/>
      <c r="F66" s="70" t="s">
        <v>168</v>
      </c>
      <c r="G66" s="48">
        <f t="shared" si="11"/>
        <v>8590</v>
      </c>
      <c r="H66" s="71" t="s">
        <v>168</v>
      </c>
      <c r="I66" s="72">
        <f t="shared" si="14"/>
        <v>8590</v>
      </c>
      <c r="J66" s="73"/>
      <c r="K66" s="74" t="s">
        <v>169</v>
      </c>
    </row>
    <row r="67" spans="1:11" s="50" customFormat="1" x14ac:dyDescent="0.2">
      <c r="A67" s="66"/>
      <c r="B67" s="75"/>
      <c r="C67" s="72">
        <v>1136</v>
      </c>
      <c r="D67" s="72">
        <v>1136</v>
      </c>
      <c r="E67" s="328"/>
      <c r="F67" s="76" t="s">
        <v>170</v>
      </c>
      <c r="G67" s="72">
        <f t="shared" si="11"/>
        <v>1136</v>
      </c>
      <c r="H67" s="76" t="s">
        <v>170</v>
      </c>
      <c r="I67" s="72">
        <f t="shared" si="14"/>
        <v>1136</v>
      </c>
      <c r="J67" s="77"/>
      <c r="K67" s="58" t="s">
        <v>171</v>
      </c>
    </row>
    <row r="68" spans="1:11" s="50" customFormat="1" ht="29.25" customHeight="1" x14ac:dyDescent="0.2">
      <c r="A68" s="78"/>
      <c r="B68" s="79"/>
      <c r="C68" s="80"/>
      <c r="D68" s="80"/>
      <c r="E68" s="81"/>
      <c r="F68" s="81"/>
      <c r="G68" s="80"/>
      <c r="H68" s="81"/>
      <c r="I68" s="80"/>
      <c r="J68" s="82"/>
      <c r="K68" s="83"/>
    </row>
    <row r="69" spans="1:11" s="50" customFormat="1" ht="34.5" x14ac:dyDescent="0.2">
      <c r="A69" s="38">
        <v>61</v>
      </c>
      <c r="B69" s="52" t="s">
        <v>172</v>
      </c>
      <c r="C69" s="84">
        <v>17529.98</v>
      </c>
      <c r="D69" s="85">
        <f>C69</f>
        <v>17529.98</v>
      </c>
      <c r="E69" s="51" t="s">
        <v>128</v>
      </c>
      <c r="F69" s="21" t="s">
        <v>136</v>
      </c>
      <c r="G69" s="84">
        <f t="shared" si="11"/>
        <v>17529.98</v>
      </c>
      <c r="H69" s="49" t="str">
        <f t="shared" si="12"/>
        <v>บจก.โตโยต้า อันดามัน กระบี่</v>
      </c>
      <c r="I69" s="84">
        <f t="shared" si="14"/>
        <v>17529.98</v>
      </c>
      <c r="J69" s="21" t="s">
        <v>14</v>
      </c>
      <c r="K69" s="21" t="s">
        <v>173</v>
      </c>
    </row>
    <row r="70" spans="1:11" s="50" customFormat="1" ht="34.5" x14ac:dyDescent="0.2">
      <c r="A70" s="38">
        <v>62</v>
      </c>
      <c r="B70" s="52" t="s">
        <v>174</v>
      </c>
      <c r="C70" s="84">
        <v>550</v>
      </c>
      <c r="D70" s="85">
        <f>C70</f>
        <v>550</v>
      </c>
      <c r="E70" s="51" t="s">
        <v>128</v>
      </c>
      <c r="F70" s="21" t="s">
        <v>175</v>
      </c>
      <c r="G70" s="84">
        <f t="shared" si="11"/>
        <v>550</v>
      </c>
      <c r="H70" s="49" t="str">
        <f t="shared" si="12"/>
        <v>ร้านหมีนยานยนต์</v>
      </c>
      <c r="I70" s="84">
        <f t="shared" si="14"/>
        <v>550</v>
      </c>
      <c r="J70" s="21" t="s">
        <v>14</v>
      </c>
      <c r="K70" s="21" t="s">
        <v>176</v>
      </c>
    </row>
    <row r="71" spans="1:11" s="50" customFormat="1" ht="34.5" x14ac:dyDescent="0.2">
      <c r="A71" s="38">
        <v>63</v>
      </c>
      <c r="B71" s="52" t="s">
        <v>177</v>
      </c>
      <c r="C71" s="86">
        <v>1010</v>
      </c>
      <c r="D71" s="54">
        <f t="shared" ref="D71:D72" si="15">C71</f>
        <v>1010</v>
      </c>
      <c r="E71" s="71" t="s">
        <v>128</v>
      </c>
      <c r="F71" s="21" t="s">
        <v>175</v>
      </c>
      <c r="G71" s="86">
        <f t="shared" si="11"/>
        <v>1010</v>
      </c>
      <c r="H71" s="49" t="str">
        <f t="shared" si="12"/>
        <v>ร้านหมีนยานยนต์</v>
      </c>
      <c r="I71" s="86">
        <f t="shared" si="14"/>
        <v>1010</v>
      </c>
      <c r="J71" s="21" t="s">
        <v>14</v>
      </c>
      <c r="K71" s="21" t="s">
        <v>178</v>
      </c>
    </row>
    <row r="72" spans="1:11" s="50" customFormat="1" x14ac:dyDescent="0.2">
      <c r="A72" s="38">
        <v>64</v>
      </c>
      <c r="B72" s="87" t="s">
        <v>179</v>
      </c>
      <c r="C72" s="86">
        <v>5495</v>
      </c>
      <c r="D72" s="54">
        <f t="shared" si="15"/>
        <v>5495</v>
      </c>
      <c r="E72" s="51" t="s">
        <v>128</v>
      </c>
      <c r="F72" s="21" t="s">
        <v>180</v>
      </c>
      <c r="G72" s="86">
        <f t="shared" si="11"/>
        <v>5495</v>
      </c>
      <c r="H72" s="49" t="str">
        <f t="shared" si="12"/>
        <v>บจก.ลี วัสดุ ก่อสร้าง</v>
      </c>
      <c r="I72" s="86">
        <f t="shared" si="14"/>
        <v>5495</v>
      </c>
      <c r="J72" s="21" t="s">
        <v>14</v>
      </c>
      <c r="K72" s="21" t="s">
        <v>181</v>
      </c>
    </row>
    <row r="73" spans="1:11" s="96" customFormat="1" x14ac:dyDescent="0.2">
      <c r="A73" s="88">
        <v>65</v>
      </c>
      <c r="B73" s="89" t="s">
        <v>182</v>
      </c>
      <c r="C73" s="90">
        <v>20300</v>
      </c>
      <c r="D73" s="90">
        <v>20300</v>
      </c>
      <c r="E73" s="91" t="s">
        <v>128</v>
      </c>
      <c r="F73" s="92" t="s">
        <v>183</v>
      </c>
      <c r="G73" s="93">
        <v>20300</v>
      </c>
      <c r="H73" s="92" t="s">
        <v>183</v>
      </c>
      <c r="I73" s="93">
        <v>20300</v>
      </c>
      <c r="J73" s="94" t="s">
        <v>184</v>
      </c>
      <c r="K73" s="95" t="s">
        <v>362</v>
      </c>
    </row>
    <row r="74" spans="1:11" s="96" customFormat="1" x14ac:dyDescent="0.2">
      <c r="A74" s="97"/>
      <c r="B74" s="98"/>
      <c r="C74" s="99"/>
      <c r="D74" s="99"/>
      <c r="E74" s="100"/>
      <c r="F74" s="101" t="s">
        <v>185</v>
      </c>
      <c r="G74" s="102">
        <v>21625</v>
      </c>
      <c r="H74" s="101"/>
      <c r="I74" s="102"/>
      <c r="J74" s="103"/>
      <c r="K74" s="104" t="s">
        <v>363</v>
      </c>
    </row>
    <row r="75" spans="1:11" s="96" customFormat="1" x14ac:dyDescent="0.2">
      <c r="A75" s="105"/>
      <c r="B75" s="106"/>
      <c r="C75" s="107"/>
      <c r="D75" s="107"/>
      <c r="E75" s="108"/>
      <c r="F75" s="109" t="s">
        <v>186</v>
      </c>
      <c r="G75" s="110">
        <v>23100</v>
      </c>
      <c r="H75" s="109"/>
      <c r="I75" s="110"/>
      <c r="J75" s="111"/>
      <c r="K75" s="112"/>
    </row>
    <row r="76" spans="1:11" s="96" customFormat="1" x14ac:dyDescent="0.2">
      <c r="A76" s="18">
        <v>66</v>
      </c>
      <c r="B76" s="113" t="s">
        <v>187</v>
      </c>
      <c r="C76" s="114">
        <v>3080</v>
      </c>
      <c r="D76" s="114">
        <v>3080</v>
      </c>
      <c r="E76" s="115" t="s">
        <v>128</v>
      </c>
      <c r="F76" s="101" t="s">
        <v>188</v>
      </c>
      <c r="G76" s="116">
        <v>1990</v>
      </c>
      <c r="H76" s="101" t="s">
        <v>188</v>
      </c>
      <c r="I76" s="116">
        <v>1990</v>
      </c>
      <c r="J76" s="94" t="s">
        <v>184</v>
      </c>
      <c r="K76" s="117" t="s">
        <v>359</v>
      </c>
    </row>
    <row r="77" spans="1:11" s="96" customFormat="1" x14ac:dyDescent="0.2">
      <c r="A77" s="97"/>
      <c r="B77" s="118" t="s">
        <v>189</v>
      </c>
      <c r="C77" s="114"/>
      <c r="D77" s="114"/>
      <c r="E77" s="115"/>
      <c r="F77" s="101" t="s">
        <v>188</v>
      </c>
      <c r="G77" s="116">
        <v>790</v>
      </c>
      <c r="H77" s="101" t="s">
        <v>188</v>
      </c>
      <c r="I77" s="116">
        <v>790</v>
      </c>
      <c r="J77" s="103"/>
      <c r="K77" s="117" t="s">
        <v>360</v>
      </c>
    </row>
    <row r="78" spans="1:11" s="96" customFormat="1" x14ac:dyDescent="0.2">
      <c r="A78" s="97"/>
      <c r="B78" s="119" t="s">
        <v>190</v>
      </c>
      <c r="C78" s="114"/>
      <c r="D78" s="114"/>
      <c r="E78" s="115"/>
      <c r="F78" s="101" t="s">
        <v>188</v>
      </c>
      <c r="G78" s="116">
        <v>300</v>
      </c>
      <c r="H78" s="101" t="s">
        <v>188</v>
      </c>
      <c r="I78" s="116">
        <v>300</v>
      </c>
      <c r="J78" s="103"/>
      <c r="K78" s="117" t="s">
        <v>361</v>
      </c>
    </row>
    <row r="79" spans="1:11" s="96" customFormat="1" x14ac:dyDescent="0.2">
      <c r="A79" s="97"/>
      <c r="B79" s="119" t="s">
        <v>192</v>
      </c>
      <c r="C79" s="114"/>
      <c r="D79" s="114"/>
      <c r="E79" s="115"/>
      <c r="F79" s="101"/>
      <c r="G79" s="116"/>
      <c r="H79" s="101"/>
      <c r="I79" s="116"/>
      <c r="J79" s="103"/>
      <c r="K79" s="117" t="s">
        <v>360</v>
      </c>
    </row>
    <row r="80" spans="1:11" s="96" customFormat="1" x14ac:dyDescent="0.2">
      <c r="A80" s="120"/>
      <c r="B80" s="118" t="s">
        <v>193</v>
      </c>
      <c r="C80" s="114"/>
      <c r="D80" s="114"/>
      <c r="E80" s="115"/>
      <c r="F80" s="101"/>
      <c r="G80" s="116"/>
      <c r="H80" s="101"/>
      <c r="I80" s="116"/>
      <c r="J80" s="121"/>
      <c r="K80" s="117" t="s">
        <v>191</v>
      </c>
    </row>
    <row r="81" spans="1:11" ht="21" customHeight="1" x14ac:dyDescent="0.3">
      <c r="A81" s="122">
        <v>67</v>
      </c>
      <c r="B81" s="123" t="s">
        <v>194</v>
      </c>
      <c r="C81" s="124">
        <v>13550</v>
      </c>
      <c r="D81" s="125">
        <f>+C81</f>
        <v>13550</v>
      </c>
      <c r="E81" s="126" t="s">
        <v>128</v>
      </c>
      <c r="F81" s="127" t="s">
        <v>195</v>
      </c>
      <c r="G81" s="128">
        <v>1800</v>
      </c>
      <c r="H81" s="127" t="str">
        <f t="shared" ref="H81:I83" si="16">+F81</f>
        <v>กล้วย จากนางพรรณา หมั่นคิด</v>
      </c>
      <c r="I81" s="129">
        <f t="shared" si="16"/>
        <v>1800</v>
      </c>
      <c r="J81" s="130" t="s">
        <v>196</v>
      </c>
      <c r="K81" s="131" t="s">
        <v>197</v>
      </c>
    </row>
    <row r="82" spans="1:11" ht="21" customHeight="1" x14ac:dyDescent="0.3">
      <c r="A82" s="120"/>
      <c r="B82" s="132" t="s">
        <v>198</v>
      </c>
      <c r="C82" s="133"/>
      <c r="D82" s="134"/>
      <c r="E82" s="135" t="s">
        <v>199</v>
      </c>
      <c r="F82" s="136" t="s">
        <v>200</v>
      </c>
      <c r="G82" s="137">
        <v>4250</v>
      </c>
      <c r="H82" s="138" t="str">
        <f t="shared" si="16"/>
        <v>อ้อย ร.ต.จีรศักดิ์  สามณี</v>
      </c>
      <c r="I82" s="139">
        <f t="shared" si="16"/>
        <v>4250</v>
      </c>
      <c r="J82" s="140"/>
      <c r="K82" s="141" t="s">
        <v>201</v>
      </c>
    </row>
    <row r="83" spans="1:11" ht="21" customHeight="1" x14ac:dyDescent="0.3">
      <c r="A83" s="120"/>
      <c r="B83" s="132"/>
      <c r="C83" s="133"/>
      <c r="D83" s="134"/>
      <c r="E83" s="135" t="s">
        <v>202</v>
      </c>
      <c r="F83" s="138" t="s">
        <v>203</v>
      </c>
      <c r="G83" s="137">
        <v>7500</v>
      </c>
      <c r="H83" s="138" t="str">
        <f t="shared" si="16"/>
        <v>ฟักทอง จากนางพรรณา หมั่นคิด</v>
      </c>
      <c r="I83" s="139">
        <f t="shared" si="16"/>
        <v>7500</v>
      </c>
      <c r="J83" s="140"/>
      <c r="K83" s="141" t="s">
        <v>204</v>
      </c>
    </row>
    <row r="84" spans="1:11" ht="21" customHeight="1" x14ac:dyDescent="0.3">
      <c r="A84" s="105"/>
      <c r="B84" s="87"/>
      <c r="C84" s="142"/>
      <c r="D84" s="143"/>
      <c r="E84" s="144">
        <v>2561</v>
      </c>
      <c r="F84" s="145"/>
      <c r="G84" s="146"/>
      <c r="H84" s="83"/>
      <c r="I84" s="147"/>
      <c r="J84" s="148"/>
      <c r="K84" s="149"/>
    </row>
    <row r="85" spans="1:11" ht="21" customHeight="1" x14ac:dyDescent="0.3">
      <c r="A85" s="150">
        <v>68</v>
      </c>
      <c r="B85" s="123" t="s">
        <v>194</v>
      </c>
      <c r="C85" s="129">
        <v>8100</v>
      </c>
      <c r="D85" s="129">
        <f>+C85</f>
        <v>8100</v>
      </c>
      <c r="E85" s="126" t="s">
        <v>128</v>
      </c>
      <c r="F85" s="151" t="s">
        <v>195</v>
      </c>
      <c r="G85" s="129">
        <v>1800</v>
      </c>
      <c r="H85" s="152" t="str">
        <f t="shared" ref="H85:I88" si="17">+F85</f>
        <v>กล้วย จากนางพรรณา หมั่นคิด</v>
      </c>
      <c r="I85" s="129">
        <f t="shared" si="17"/>
        <v>1800</v>
      </c>
      <c r="J85" s="153" t="s">
        <v>196</v>
      </c>
      <c r="K85" s="131" t="s">
        <v>205</v>
      </c>
    </row>
    <row r="86" spans="1:11" ht="21" customHeight="1" x14ac:dyDescent="0.3">
      <c r="A86" s="154"/>
      <c r="B86" s="132" t="s">
        <v>206</v>
      </c>
      <c r="C86" s="155"/>
      <c r="D86" s="134"/>
      <c r="E86" s="135" t="s">
        <v>199</v>
      </c>
      <c r="F86" s="138" t="s">
        <v>207</v>
      </c>
      <c r="G86" s="156">
        <v>700</v>
      </c>
      <c r="H86" s="157" t="str">
        <f t="shared" si="17"/>
        <v>แครอท นายชัยเย็น เขื่อนคำ</v>
      </c>
      <c r="I86" s="158">
        <f t="shared" si="17"/>
        <v>700</v>
      </c>
      <c r="J86" s="159"/>
      <c r="K86" s="141" t="s">
        <v>208</v>
      </c>
    </row>
    <row r="87" spans="1:11" ht="21" customHeight="1" x14ac:dyDescent="0.3">
      <c r="A87" s="154"/>
      <c r="B87" s="160"/>
      <c r="C87" s="155"/>
      <c r="D87" s="134"/>
      <c r="E87" s="135" t="s">
        <v>202</v>
      </c>
      <c r="F87" s="138" t="s">
        <v>209</v>
      </c>
      <c r="G87" s="156">
        <v>4250</v>
      </c>
      <c r="H87" s="157" t="str">
        <f t="shared" si="17"/>
        <v>ข้าวโพด ร.ต.จีรศักดิ์ สามณี</v>
      </c>
      <c r="I87" s="158">
        <f t="shared" si="17"/>
        <v>4250</v>
      </c>
      <c r="J87" s="159"/>
      <c r="K87" s="141" t="s">
        <v>210</v>
      </c>
    </row>
    <row r="88" spans="1:11" ht="21" customHeight="1" x14ac:dyDescent="0.3">
      <c r="A88" s="161"/>
      <c r="B88" s="83"/>
      <c r="C88" s="162"/>
      <c r="D88" s="163"/>
      <c r="E88" s="164">
        <v>2561</v>
      </c>
      <c r="F88" s="83" t="s">
        <v>195</v>
      </c>
      <c r="G88" s="165">
        <v>1350</v>
      </c>
      <c r="H88" s="166"/>
      <c r="I88" s="86">
        <f t="shared" si="17"/>
        <v>1350</v>
      </c>
      <c r="J88" s="167"/>
      <c r="K88" s="149" t="s">
        <v>211</v>
      </c>
    </row>
    <row r="89" spans="1:11" ht="21" customHeight="1" x14ac:dyDescent="0.3">
      <c r="A89" s="150">
        <v>69</v>
      </c>
      <c r="B89" s="123" t="s">
        <v>194</v>
      </c>
      <c r="C89" s="129">
        <v>10300</v>
      </c>
      <c r="D89" s="129">
        <f>+C89</f>
        <v>10300</v>
      </c>
      <c r="E89" s="126" t="s">
        <v>128</v>
      </c>
      <c r="F89" s="151" t="s">
        <v>195</v>
      </c>
      <c r="G89" s="129">
        <v>1800</v>
      </c>
      <c r="H89" s="152" t="str">
        <f t="shared" ref="H89:I91" si="18">+F89</f>
        <v>กล้วย จากนางพรรณา หมั่นคิด</v>
      </c>
      <c r="I89" s="129">
        <f t="shared" si="18"/>
        <v>1800</v>
      </c>
      <c r="J89" s="153" t="s">
        <v>196</v>
      </c>
      <c r="K89" s="131" t="s">
        <v>212</v>
      </c>
    </row>
    <row r="90" spans="1:11" ht="21" customHeight="1" x14ac:dyDescent="0.3">
      <c r="A90" s="154"/>
      <c r="B90" s="132" t="s">
        <v>213</v>
      </c>
      <c r="C90" s="155"/>
      <c r="D90" s="134"/>
      <c r="E90" s="135" t="s">
        <v>199</v>
      </c>
      <c r="F90" s="138" t="s">
        <v>214</v>
      </c>
      <c r="G90" s="156">
        <v>4250</v>
      </c>
      <c r="H90" s="157" t="str">
        <f t="shared" si="18"/>
        <v>ข้าวโพด ร.ต.จีรศักดิ์  สามณี</v>
      </c>
      <c r="I90" s="158">
        <f t="shared" si="18"/>
        <v>4250</v>
      </c>
      <c r="J90" s="159"/>
      <c r="K90" s="141" t="s">
        <v>215</v>
      </c>
    </row>
    <row r="91" spans="1:11" ht="21" customHeight="1" x14ac:dyDescent="0.3">
      <c r="A91" s="154"/>
      <c r="B91" s="160"/>
      <c r="C91" s="155"/>
      <c r="D91" s="134"/>
      <c r="E91" s="135" t="s">
        <v>202</v>
      </c>
      <c r="F91" s="138" t="s">
        <v>200</v>
      </c>
      <c r="G91" s="156">
        <v>4250</v>
      </c>
      <c r="H91" s="157" t="str">
        <f t="shared" si="18"/>
        <v>อ้อย ร.ต.จีรศักดิ์  สามณี</v>
      </c>
      <c r="I91" s="158">
        <f t="shared" si="18"/>
        <v>4250</v>
      </c>
      <c r="J91" s="159"/>
      <c r="K91" s="141" t="s">
        <v>216</v>
      </c>
    </row>
    <row r="92" spans="1:11" ht="21" customHeight="1" x14ac:dyDescent="0.3">
      <c r="A92" s="161"/>
      <c r="B92" s="83"/>
      <c r="C92" s="162"/>
      <c r="D92" s="163"/>
      <c r="E92" s="164">
        <v>2561</v>
      </c>
      <c r="F92" s="83"/>
      <c r="G92" s="165"/>
      <c r="H92" s="166"/>
      <c r="I92" s="86"/>
      <c r="J92" s="167"/>
      <c r="K92" s="149"/>
    </row>
    <row r="93" spans="1:11" ht="21" customHeight="1" x14ac:dyDescent="0.3">
      <c r="A93" s="122">
        <v>70</v>
      </c>
      <c r="B93" s="123" t="s">
        <v>194</v>
      </c>
      <c r="C93" s="129">
        <v>7725</v>
      </c>
      <c r="D93" s="129">
        <f>+C93</f>
        <v>7725</v>
      </c>
      <c r="E93" s="126" t="s">
        <v>128</v>
      </c>
      <c r="F93" s="127" t="s">
        <v>195</v>
      </c>
      <c r="G93" s="168">
        <v>1350</v>
      </c>
      <c r="H93" s="152" t="str">
        <f t="shared" ref="H93:I95" si="19">+F93</f>
        <v>กล้วย จากนางพรรณา หมั่นคิด</v>
      </c>
      <c r="I93" s="129">
        <f>+G93</f>
        <v>1350</v>
      </c>
      <c r="J93" s="153" t="s">
        <v>196</v>
      </c>
      <c r="K93" s="131" t="s">
        <v>217</v>
      </c>
    </row>
    <row r="94" spans="1:11" ht="21" customHeight="1" x14ac:dyDescent="0.3">
      <c r="A94" s="120"/>
      <c r="B94" s="132" t="s">
        <v>213</v>
      </c>
      <c r="C94" s="155"/>
      <c r="D94" s="155"/>
      <c r="E94" s="135" t="s">
        <v>199</v>
      </c>
      <c r="F94" s="136" t="s">
        <v>200</v>
      </c>
      <c r="G94" s="156">
        <v>4250</v>
      </c>
      <c r="H94" s="157" t="str">
        <f t="shared" si="19"/>
        <v>อ้อย ร.ต.จีรศักดิ์  สามณี</v>
      </c>
      <c r="I94" s="158">
        <f t="shared" si="19"/>
        <v>4250</v>
      </c>
      <c r="J94" s="169"/>
      <c r="K94" s="141" t="s">
        <v>218</v>
      </c>
    </row>
    <row r="95" spans="1:11" ht="21" customHeight="1" x14ac:dyDescent="0.3">
      <c r="A95" s="120"/>
      <c r="B95" s="132"/>
      <c r="C95" s="155"/>
      <c r="D95" s="155"/>
      <c r="E95" s="135" t="s">
        <v>202</v>
      </c>
      <c r="F95" s="136" t="s">
        <v>219</v>
      </c>
      <c r="G95" s="156">
        <v>2125</v>
      </c>
      <c r="H95" s="157" t="str">
        <f t="shared" si="19"/>
        <v>ข้าวโพด ร.ต.จีรศักด์ สามณ๊</v>
      </c>
      <c r="I95" s="158">
        <f t="shared" si="19"/>
        <v>2125</v>
      </c>
      <c r="J95" s="169"/>
      <c r="K95" s="141" t="s">
        <v>220</v>
      </c>
    </row>
    <row r="96" spans="1:11" ht="21" customHeight="1" x14ac:dyDescent="0.3">
      <c r="A96" s="105"/>
      <c r="B96" s="87"/>
      <c r="C96" s="162"/>
      <c r="D96" s="163"/>
      <c r="E96" s="164">
        <v>2561</v>
      </c>
      <c r="F96" s="83"/>
      <c r="G96" s="165"/>
      <c r="H96" s="166"/>
      <c r="I96" s="86"/>
      <c r="J96" s="170"/>
      <c r="K96" s="149"/>
    </row>
    <row r="97" spans="1:11" ht="21" customHeight="1" x14ac:dyDescent="0.3">
      <c r="A97" s="122">
        <v>71</v>
      </c>
      <c r="B97" s="123" t="s">
        <v>194</v>
      </c>
      <c r="C97" s="129">
        <v>7850</v>
      </c>
      <c r="D97" s="129">
        <f>+C97</f>
        <v>7850</v>
      </c>
      <c r="E97" s="126" t="s">
        <v>128</v>
      </c>
      <c r="F97" s="171" t="s">
        <v>195</v>
      </c>
      <c r="G97" s="172">
        <v>1800</v>
      </c>
      <c r="H97" s="152" t="str">
        <f t="shared" ref="H97:I101" si="20">+F97</f>
        <v>กล้วย จากนางพรรณา หมั่นคิด</v>
      </c>
      <c r="I97" s="129">
        <f t="shared" si="20"/>
        <v>1800</v>
      </c>
      <c r="J97" s="153" t="s">
        <v>196</v>
      </c>
      <c r="K97" s="131" t="s">
        <v>221</v>
      </c>
    </row>
    <row r="98" spans="1:11" ht="21" customHeight="1" x14ac:dyDescent="0.3">
      <c r="A98" s="120"/>
      <c r="B98" s="132" t="s">
        <v>222</v>
      </c>
      <c r="C98" s="155"/>
      <c r="D98" s="155"/>
      <c r="E98" s="135" t="s">
        <v>199</v>
      </c>
      <c r="F98" s="173" t="s">
        <v>207</v>
      </c>
      <c r="G98" s="174">
        <v>1800</v>
      </c>
      <c r="H98" s="157" t="str">
        <f t="shared" si="20"/>
        <v>แครอท นายชัยเย็น เขื่อนคำ</v>
      </c>
      <c r="I98" s="158">
        <f t="shared" si="20"/>
        <v>1800</v>
      </c>
      <c r="J98" s="175"/>
      <c r="K98" s="141" t="s">
        <v>223</v>
      </c>
    </row>
    <row r="99" spans="1:11" ht="21" customHeight="1" x14ac:dyDescent="0.3">
      <c r="A99" s="120"/>
      <c r="B99" s="176"/>
      <c r="C99" s="155"/>
      <c r="D99" s="155"/>
      <c r="E99" s="135" t="s">
        <v>202</v>
      </c>
      <c r="F99" s="173" t="s">
        <v>224</v>
      </c>
      <c r="G99" s="174">
        <v>1200</v>
      </c>
      <c r="H99" s="177" t="str">
        <f t="shared" si="20"/>
        <v>ข้าวโพด นายชัยเย็น เขื่อนคำ</v>
      </c>
      <c r="I99" s="139">
        <f t="shared" si="20"/>
        <v>1200</v>
      </c>
      <c r="J99" s="135"/>
      <c r="K99" s="141" t="s">
        <v>223</v>
      </c>
    </row>
    <row r="100" spans="1:11" ht="21" customHeight="1" x14ac:dyDescent="0.3">
      <c r="A100" s="105"/>
      <c r="B100" s="178"/>
      <c r="C100" s="162"/>
      <c r="D100" s="162"/>
      <c r="E100" s="164">
        <v>2561</v>
      </c>
      <c r="F100" s="179" t="s">
        <v>200</v>
      </c>
      <c r="G100" s="180">
        <v>4250</v>
      </c>
      <c r="H100" s="179" t="str">
        <f>+F100</f>
        <v>อ้อย ร.ต.จีรศักดิ์  สามณี</v>
      </c>
      <c r="I100" s="147">
        <f>+G100</f>
        <v>4250</v>
      </c>
      <c r="J100" s="144"/>
      <c r="K100" s="149" t="s">
        <v>225</v>
      </c>
    </row>
    <row r="101" spans="1:11" ht="21" customHeight="1" x14ac:dyDescent="0.3">
      <c r="A101" s="122">
        <v>72</v>
      </c>
      <c r="B101" s="181" t="s">
        <v>194</v>
      </c>
      <c r="C101" s="129">
        <v>1350</v>
      </c>
      <c r="D101" s="129">
        <f>+C101</f>
        <v>1350</v>
      </c>
      <c r="E101" s="126" t="s">
        <v>128</v>
      </c>
      <c r="F101" s="127" t="s">
        <v>226</v>
      </c>
      <c r="G101" s="168">
        <v>1400</v>
      </c>
      <c r="H101" s="152" t="str">
        <f>+F101</f>
        <v>แครอท บริษัทแม็คโครจำกัด</v>
      </c>
      <c r="I101" s="129">
        <f t="shared" si="20"/>
        <v>1400</v>
      </c>
      <c r="J101" s="153" t="s">
        <v>196</v>
      </c>
      <c r="K101" s="131" t="s">
        <v>357</v>
      </c>
    </row>
    <row r="102" spans="1:11" ht="21" customHeight="1" x14ac:dyDescent="0.3">
      <c r="A102" s="120"/>
      <c r="B102" s="176" t="s">
        <v>227</v>
      </c>
      <c r="C102" s="155"/>
      <c r="D102" s="134"/>
      <c r="E102" s="135" t="s">
        <v>199</v>
      </c>
      <c r="F102" s="138"/>
      <c r="G102" s="156"/>
      <c r="H102" s="157"/>
      <c r="I102" s="158"/>
      <c r="J102" s="159"/>
      <c r="K102" s="141" t="s">
        <v>358</v>
      </c>
    </row>
    <row r="103" spans="1:11" ht="21" customHeight="1" x14ac:dyDescent="0.3">
      <c r="A103" s="120"/>
      <c r="B103" s="176"/>
      <c r="C103" s="155"/>
      <c r="D103" s="134"/>
      <c r="E103" s="135" t="s">
        <v>202</v>
      </c>
      <c r="F103" s="136"/>
      <c r="G103" s="156"/>
      <c r="H103" s="157"/>
      <c r="I103" s="158"/>
      <c r="J103" s="159"/>
      <c r="K103" s="141"/>
    </row>
    <row r="104" spans="1:11" ht="21" customHeight="1" x14ac:dyDescent="0.3">
      <c r="A104" s="105"/>
      <c r="B104" s="178"/>
      <c r="C104" s="162"/>
      <c r="D104" s="162"/>
      <c r="E104" s="144">
        <v>2561</v>
      </c>
      <c r="F104" s="145"/>
      <c r="G104" s="165"/>
      <c r="H104" s="166"/>
      <c r="I104" s="158"/>
      <c r="J104" s="167"/>
      <c r="K104" s="149"/>
    </row>
    <row r="105" spans="1:11" ht="21" customHeight="1" x14ac:dyDescent="0.3">
      <c r="A105" s="122">
        <v>73</v>
      </c>
      <c r="B105" s="123" t="s">
        <v>228</v>
      </c>
      <c r="C105" s="129">
        <v>7550</v>
      </c>
      <c r="D105" s="129">
        <f>+C105</f>
        <v>7550</v>
      </c>
      <c r="E105" s="126" t="s">
        <v>128</v>
      </c>
      <c r="F105" s="171" t="s">
        <v>229</v>
      </c>
      <c r="G105" s="172">
        <v>7500</v>
      </c>
      <c r="H105" s="152" t="str">
        <f>+F105</f>
        <v>อีเลฟเว่นกราฟิก</v>
      </c>
      <c r="I105" s="129">
        <f>+G105</f>
        <v>7500</v>
      </c>
      <c r="J105" s="153" t="s">
        <v>196</v>
      </c>
      <c r="K105" s="131" t="s">
        <v>230</v>
      </c>
    </row>
    <row r="106" spans="1:11" ht="21" customHeight="1" x14ac:dyDescent="0.3">
      <c r="A106" s="120"/>
      <c r="B106" s="132"/>
      <c r="C106" s="155"/>
      <c r="D106" s="155"/>
      <c r="E106" s="135" t="s">
        <v>199</v>
      </c>
      <c r="F106" s="173"/>
      <c r="G106" s="174"/>
      <c r="H106" s="157"/>
      <c r="I106" s="139"/>
      <c r="J106" s="175"/>
      <c r="K106" s="141"/>
    </row>
    <row r="107" spans="1:11" ht="21" customHeight="1" x14ac:dyDescent="0.3">
      <c r="A107" s="120"/>
      <c r="B107" s="176"/>
      <c r="C107" s="155"/>
      <c r="D107" s="155"/>
      <c r="E107" s="135" t="s">
        <v>202</v>
      </c>
      <c r="F107" s="177"/>
      <c r="G107" s="174"/>
      <c r="H107" s="177"/>
      <c r="I107" s="139"/>
      <c r="J107" s="135"/>
      <c r="K107" s="141"/>
    </row>
    <row r="108" spans="1:11" ht="21" customHeight="1" x14ac:dyDescent="0.3">
      <c r="A108" s="120"/>
      <c r="B108" s="176"/>
      <c r="C108" s="155"/>
      <c r="D108" s="155"/>
      <c r="E108" s="182">
        <v>2561</v>
      </c>
      <c r="F108" s="173"/>
      <c r="G108" s="183"/>
      <c r="H108" s="157"/>
      <c r="I108" s="158"/>
      <c r="J108" s="175"/>
      <c r="K108" s="141"/>
    </row>
    <row r="109" spans="1:11" s="191" customFormat="1" ht="34.5" x14ac:dyDescent="0.2">
      <c r="A109" s="122">
        <v>74</v>
      </c>
      <c r="B109" s="184" t="s">
        <v>231</v>
      </c>
      <c r="C109" s="185">
        <f>G109+G110+G111+G112</f>
        <v>19985</v>
      </c>
      <c r="D109" s="186">
        <f>I109+I110+I111+I112</f>
        <v>14781</v>
      </c>
      <c r="E109" s="187" t="s">
        <v>128</v>
      </c>
      <c r="F109" s="184" t="s">
        <v>232</v>
      </c>
      <c r="G109" s="188">
        <v>10284</v>
      </c>
      <c r="H109" s="184" t="s">
        <v>232</v>
      </c>
      <c r="I109" s="188">
        <v>6492</v>
      </c>
      <c r="J109" s="189" t="s">
        <v>196</v>
      </c>
      <c r="K109" s="190" t="s">
        <v>233</v>
      </c>
    </row>
    <row r="110" spans="1:11" s="191" customFormat="1" ht="34.5" x14ac:dyDescent="0.2">
      <c r="A110" s="192"/>
      <c r="B110" s="193"/>
      <c r="C110" s="194"/>
      <c r="D110" s="195"/>
      <c r="E110" s="196"/>
      <c r="F110" s="193" t="s">
        <v>234</v>
      </c>
      <c r="G110" s="197">
        <v>5726</v>
      </c>
      <c r="H110" s="193" t="s">
        <v>234</v>
      </c>
      <c r="I110" s="197">
        <v>4314</v>
      </c>
      <c r="J110" s="198"/>
      <c r="K110" s="199" t="s">
        <v>235</v>
      </c>
    </row>
    <row r="111" spans="1:11" s="191" customFormat="1" x14ac:dyDescent="0.2">
      <c r="A111" s="200"/>
      <c r="B111" s="193"/>
      <c r="C111" s="194"/>
      <c r="D111" s="195"/>
      <c r="E111" s="201"/>
      <c r="F111" s="202" t="s">
        <v>19</v>
      </c>
      <c r="G111" s="203">
        <v>1500</v>
      </c>
      <c r="H111" s="202" t="s">
        <v>19</v>
      </c>
      <c r="I111" s="203">
        <v>1500</v>
      </c>
      <c r="J111" s="202"/>
      <c r="K111" s="199" t="s">
        <v>236</v>
      </c>
    </row>
    <row r="112" spans="1:11" s="212" customFormat="1" ht="18" customHeight="1" x14ac:dyDescent="0.2">
      <c r="A112" s="204"/>
      <c r="B112" s="205"/>
      <c r="C112" s="206"/>
      <c r="D112" s="207"/>
      <c r="E112" s="208"/>
      <c r="F112" s="209" t="s">
        <v>237</v>
      </c>
      <c r="G112" s="210">
        <v>2475</v>
      </c>
      <c r="H112" s="209" t="s">
        <v>237</v>
      </c>
      <c r="I112" s="210">
        <v>2475</v>
      </c>
      <c r="J112" s="202"/>
      <c r="K112" s="211" t="s">
        <v>238</v>
      </c>
    </row>
    <row r="113" spans="1:11" s="212" customFormat="1" ht="20.100000000000001" customHeight="1" x14ac:dyDescent="0.2">
      <c r="A113" s="122">
        <v>75</v>
      </c>
      <c r="B113" s="213" t="s">
        <v>239</v>
      </c>
      <c r="C113" s="214">
        <v>19560.25</v>
      </c>
      <c r="D113" s="215">
        <f>G113+G114+G115+G116+G117+G118+G119+G120+G121+G122+G123+G124+G125+G126+G127+G128+G129+G130+G131+G132</f>
        <v>19560.25</v>
      </c>
      <c r="E113" s="216" t="s">
        <v>128</v>
      </c>
      <c r="F113" s="217" t="s">
        <v>240</v>
      </c>
      <c r="G113" s="218">
        <v>1193.75</v>
      </c>
      <c r="H113" s="95" t="s">
        <v>240</v>
      </c>
      <c r="I113" s="218">
        <v>1193.75</v>
      </c>
      <c r="J113" s="219" t="s">
        <v>196</v>
      </c>
      <c r="K113" s="220" t="s">
        <v>241</v>
      </c>
    </row>
    <row r="114" spans="1:11" s="212" customFormat="1" ht="20.100000000000001" customHeight="1" x14ac:dyDescent="0.2">
      <c r="A114" s="120"/>
      <c r="B114" s="213"/>
      <c r="C114" s="214"/>
      <c r="D114" s="215"/>
      <c r="E114" s="221" t="s">
        <v>242</v>
      </c>
      <c r="F114" s="217" t="s">
        <v>240</v>
      </c>
      <c r="G114" s="222">
        <v>2554.25</v>
      </c>
      <c r="H114" s="104" t="s">
        <v>240</v>
      </c>
      <c r="I114" s="222">
        <v>2554.25</v>
      </c>
      <c r="J114" s="223"/>
      <c r="K114" s="220" t="s">
        <v>243</v>
      </c>
    </row>
    <row r="115" spans="1:11" s="212" customFormat="1" ht="20.100000000000001" customHeight="1" x14ac:dyDescent="0.2">
      <c r="A115" s="120"/>
      <c r="B115" s="213"/>
      <c r="C115" s="214"/>
      <c r="D115" s="215"/>
      <c r="E115" s="221" t="s">
        <v>244</v>
      </c>
      <c r="F115" s="217" t="s">
        <v>240</v>
      </c>
      <c r="G115" s="222">
        <v>204.25</v>
      </c>
      <c r="H115" s="104" t="s">
        <v>240</v>
      </c>
      <c r="I115" s="222">
        <v>204.25</v>
      </c>
      <c r="J115" s="223"/>
      <c r="K115" s="220" t="s">
        <v>245</v>
      </c>
    </row>
    <row r="116" spans="1:11" s="212" customFormat="1" ht="20.100000000000001" customHeight="1" x14ac:dyDescent="0.2">
      <c r="A116" s="120"/>
      <c r="B116" s="213"/>
      <c r="C116" s="214"/>
      <c r="D116" s="215"/>
      <c r="E116" s="221">
        <v>2561</v>
      </c>
      <c r="F116" s="217" t="s">
        <v>246</v>
      </c>
      <c r="G116" s="224">
        <v>497</v>
      </c>
      <c r="H116" s="104" t="s">
        <v>246</v>
      </c>
      <c r="I116" s="224">
        <v>497</v>
      </c>
      <c r="J116" s="223"/>
      <c r="K116" s="220" t="s">
        <v>247</v>
      </c>
    </row>
    <row r="117" spans="1:11" s="212" customFormat="1" ht="21" customHeight="1" x14ac:dyDescent="0.2">
      <c r="A117" s="120"/>
      <c r="B117" s="213"/>
      <c r="C117" s="214"/>
      <c r="D117" s="215"/>
      <c r="E117" s="221"/>
      <c r="F117" s="217" t="s">
        <v>240</v>
      </c>
      <c r="G117" s="222">
        <v>1017.75</v>
      </c>
      <c r="H117" s="104" t="s">
        <v>240</v>
      </c>
      <c r="I117" s="222">
        <v>1017.75</v>
      </c>
      <c r="J117" s="223"/>
      <c r="K117" s="220" t="s">
        <v>248</v>
      </c>
    </row>
    <row r="118" spans="1:11" s="212" customFormat="1" ht="24.75" customHeight="1" x14ac:dyDescent="0.3">
      <c r="A118" s="120"/>
      <c r="B118" s="213"/>
      <c r="C118" s="214"/>
      <c r="D118" s="215"/>
      <c r="E118" s="221"/>
      <c r="F118" s="225" t="s">
        <v>249</v>
      </c>
      <c r="G118" s="226">
        <v>966</v>
      </c>
      <c r="H118" s="227" t="s">
        <v>249</v>
      </c>
      <c r="I118" s="226">
        <v>966</v>
      </c>
      <c r="J118" s="169"/>
      <c r="K118" s="220" t="s">
        <v>250</v>
      </c>
    </row>
    <row r="119" spans="1:11" s="212" customFormat="1" ht="22.5" customHeight="1" x14ac:dyDescent="0.2">
      <c r="A119" s="120"/>
      <c r="B119" s="213"/>
      <c r="C119" s="214"/>
      <c r="D119" s="215"/>
      <c r="E119" s="221"/>
      <c r="F119" s="217" t="s">
        <v>251</v>
      </c>
      <c r="G119" s="222">
        <v>1300</v>
      </c>
      <c r="H119" s="104" t="s">
        <v>251</v>
      </c>
      <c r="I119" s="222">
        <v>1300</v>
      </c>
      <c r="J119" s="223"/>
      <c r="K119" s="220" t="s">
        <v>252</v>
      </c>
    </row>
    <row r="120" spans="1:11" s="212" customFormat="1" ht="20.100000000000001" customHeight="1" x14ac:dyDescent="0.2">
      <c r="A120" s="120"/>
      <c r="B120" s="213"/>
      <c r="C120" s="214"/>
      <c r="D120" s="215"/>
      <c r="E120" s="221"/>
      <c r="F120" s="217" t="s">
        <v>253</v>
      </c>
      <c r="G120" s="222">
        <v>745</v>
      </c>
      <c r="H120" s="104" t="s">
        <v>253</v>
      </c>
      <c r="I120" s="222">
        <v>745</v>
      </c>
      <c r="J120" s="223"/>
      <c r="K120" s="220" t="s">
        <v>254</v>
      </c>
    </row>
    <row r="121" spans="1:11" s="212" customFormat="1" ht="20.100000000000001" customHeight="1" x14ac:dyDescent="0.2">
      <c r="A121" s="120"/>
      <c r="B121" s="213"/>
      <c r="C121" s="214"/>
      <c r="D121" s="215"/>
      <c r="E121" s="221"/>
      <c r="F121" s="217" t="s">
        <v>255</v>
      </c>
      <c r="G121" s="224">
        <v>265.5</v>
      </c>
      <c r="H121" s="104" t="s">
        <v>255</v>
      </c>
      <c r="I121" s="224">
        <v>265.5</v>
      </c>
      <c r="J121" s="223"/>
      <c r="K121" s="220" t="s">
        <v>256</v>
      </c>
    </row>
    <row r="122" spans="1:11" s="212" customFormat="1" ht="20.100000000000001" customHeight="1" x14ac:dyDescent="0.2">
      <c r="A122" s="120"/>
      <c r="B122" s="213"/>
      <c r="C122" s="214"/>
      <c r="D122" s="215"/>
      <c r="E122" s="221"/>
      <c r="F122" s="217" t="s">
        <v>246</v>
      </c>
      <c r="G122" s="224">
        <v>1018</v>
      </c>
      <c r="H122" s="104" t="s">
        <v>246</v>
      </c>
      <c r="I122" s="224">
        <v>1018</v>
      </c>
      <c r="J122" s="223"/>
      <c r="K122" s="220" t="s">
        <v>257</v>
      </c>
    </row>
    <row r="123" spans="1:11" s="212" customFormat="1" ht="20.100000000000001" customHeight="1" x14ac:dyDescent="0.3">
      <c r="A123" s="120"/>
      <c r="B123" s="213"/>
      <c r="C123" s="214"/>
      <c r="D123" s="215"/>
      <c r="E123" s="221"/>
      <c r="F123" s="228" t="s">
        <v>258</v>
      </c>
      <c r="G123" s="222">
        <v>1125</v>
      </c>
      <c r="H123" s="227" t="s">
        <v>258</v>
      </c>
      <c r="I123" s="222">
        <v>1125</v>
      </c>
      <c r="J123" s="223"/>
      <c r="K123" s="220" t="s">
        <v>259</v>
      </c>
    </row>
    <row r="124" spans="1:11" s="212" customFormat="1" ht="20.100000000000001" customHeight="1" x14ac:dyDescent="0.2">
      <c r="A124" s="120"/>
      <c r="B124" s="213"/>
      <c r="C124" s="214"/>
      <c r="D124" s="215"/>
      <c r="E124" s="221"/>
      <c r="F124" s="217" t="s">
        <v>240</v>
      </c>
      <c r="G124" s="222">
        <v>2207.75</v>
      </c>
      <c r="H124" s="104" t="s">
        <v>240</v>
      </c>
      <c r="I124" s="222">
        <v>2207.75</v>
      </c>
      <c r="J124" s="223"/>
      <c r="K124" s="220" t="s">
        <v>260</v>
      </c>
    </row>
    <row r="125" spans="1:11" s="212" customFormat="1" ht="20.100000000000001" customHeight="1" x14ac:dyDescent="0.2">
      <c r="A125" s="120"/>
      <c r="B125" s="213"/>
      <c r="C125" s="214"/>
      <c r="D125" s="215"/>
      <c r="E125" s="221"/>
      <c r="F125" s="217" t="s">
        <v>261</v>
      </c>
      <c r="G125" s="222">
        <v>260</v>
      </c>
      <c r="H125" s="104" t="s">
        <v>261</v>
      </c>
      <c r="I125" s="222">
        <v>260</v>
      </c>
      <c r="J125" s="223"/>
      <c r="K125" s="220" t="s">
        <v>262</v>
      </c>
    </row>
    <row r="126" spans="1:11" s="212" customFormat="1" ht="18" customHeight="1" x14ac:dyDescent="0.3">
      <c r="A126" s="120"/>
      <c r="B126" s="213"/>
      <c r="C126" s="214"/>
      <c r="D126" s="215"/>
      <c r="E126" s="221"/>
      <c r="F126" s="228" t="s">
        <v>249</v>
      </c>
      <c r="G126" s="222">
        <v>1035</v>
      </c>
      <c r="H126" s="227" t="s">
        <v>249</v>
      </c>
      <c r="I126" s="222">
        <v>1035</v>
      </c>
      <c r="J126" s="169"/>
      <c r="K126" s="220" t="s">
        <v>263</v>
      </c>
    </row>
    <row r="127" spans="1:11" s="212" customFormat="1" ht="20.100000000000001" customHeight="1" x14ac:dyDescent="0.3">
      <c r="A127" s="120"/>
      <c r="B127" s="213"/>
      <c r="C127" s="214"/>
      <c r="D127" s="215"/>
      <c r="E127" s="221"/>
      <c r="F127" s="225" t="s">
        <v>249</v>
      </c>
      <c r="G127" s="226">
        <v>1506</v>
      </c>
      <c r="H127" s="227" t="s">
        <v>249</v>
      </c>
      <c r="I127" s="226">
        <v>1506</v>
      </c>
      <c r="J127" s="169"/>
      <c r="K127" s="220" t="s">
        <v>264</v>
      </c>
    </row>
    <row r="128" spans="1:11" s="212" customFormat="1" ht="20.100000000000001" customHeight="1" x14ac:dyDescent="0.2">
      <c r="A128" s="120"/>
      <c r="B128" s="213"/>
      <c r="C128" s="214"/>
      <c r="D128" s="215"/>
      <c r="E128" s="221"/>
      <c r="F128" s="104" t="s">
        <v>265</v>
      </c>
      <c r="G128" s="226">
        <v>815</v>
      </c>
      <c r="H128" s="104" t="s">
        <v>265</v>
      </c>
      <c r="I128" s="226">
        <v>815</v>
      </c>
      <c r="J128" s="223"/>
      <c r="K128" s="220" t="s">
        <v>266</v>
      </c>
    </row>
    <row r="129" spans="1:11" s="212" customFormat="1" ht="20.100000000000001" customHeight="1" x14ac:dyDescent="0.3">
      <c r="A129" s="120"/>
      <c r="B129" s="213"/>
      <c r="C129" s="214"/>
      <c r="D129" s="215"/>
      <c r="E129" s="221"/>
      <c r="F129" s="225" t="s">
        <v>267</v>
      </c>
      <c r="G129" s="226">
        <v>715</v>
      </c>
      <c r="H129" s="227" t="s">
        <v>267</v>
      </c>
      <c r="I129" s="226">
        <v>715</v>
      </c>
      <c r="J129" s="169"/>
      <c r="K129" s="220" t="s">
        <v>268</v>
      </c>
    </row>
    <row r="130" spans="1:11" s="212" customFormat="1" ht="20.100000000000001" customHeight="1" x14ac:dyDescent="0.3">
      <c r="A130" s="120"/>
      <c r="B130" s="213"/>
      <c r="C130" s="214"/>
      <c r="D130" s="215"/>
      <c r="E130" s="221"/>
      <c r="F130" s="225" t="s">
        <v>267</v>
      </c>
      <c r="G130" s="226">
        <v>800</v>
      </c>
      <c r="H130" s="227" t="s">
        <v>267</v>
      </c>
      <c r="I130" s="226">
        <v>800</v>
      </c>
      <c r="J130" s="169"/>
      <c r="K130" s="220" t="s">
        <v>269</v>
      </c>
    </row>
    <row r="131" spans="1:11" s="212" customFormat="1" ht="20.100000000000001" customHeight="1" x14ac:dyDescent="0.3">
      <c r="A131" s="120"/>
      <c r="B131" s="213"/>
      <c r="C131" s="214"/>
      <c r="D131" s="215"/>
      <c r="E131" s="221"/>
      <c r="F131" s="225" t="s">
        <v>267</v>
      </c>
      <c r="G131" s="229">
        <v>960</v>
      </c>
      <c r="H131" s="227" t="s">
        <v>267</v>
      </c>
      <c r="I131" s="229">
        <v>960</v>
      </c>
      <c r="J131" s="223"/>
      <c r="K131" s="220" t="s">
        <v>270</v>
      </c>
    </row>
    <row r="132" spans="1:11" s="212" customFormat="1" ht="20.100000000000001" customHeight="1" x14ac:dyDescent="0.2">
      <c r="A132" s="120"/>
      <c r="B132" s="213"/>
      <c r="C132" s="214"/>
      <c r="D132" s="215"/>
      <c r="E132" s="230"/>
      <c r="F132" s="217" t="s">
        <v>246</v>
      </c>
      <c r="G132" s="224">
        <v>375</v>
      </c>
      <c r="H132" s="112" t="s">
        <v>246</v>
      </c>
      <c r="I132" s="224">
        <v>375</v>
      </c>
      <c r="J132" s="231"/>
      <c r="K132" s="220" t="s">
        <v>271</v>
      </c>
    </row>
    <row r="133" spans="1:11" s="212" customFormat="1" ht="24" customHeight="1" x14ac:dyDescent="0.3">
      <c r="A133" s="122">
        <v>76</v>
      </c>
      <c r="B133" s="113" t="s">
        <v>272</v>
      </c>
      <c r="C133" s="232">
        <v>1452.03</v>
      </c>
      <c r="D133" s="233">
        <f>G133+G134+G135</f>
        <v>1452.03</v>
      </c>
      <c r="E133" s="216" t="s">
        <v>128</v>
      </c>
      <c r="F133" s="234" t="s">
        <v>273</v>
      </c>
      <c r="G133" s="218">
        <v>420</v>
      </c>
      <c r="H133" s="235" t="s">
        <v>273</v>
      </c>
      <c r="I133" s="218">
        <v>420</v>
      </c>
      <c r="J133" s="223" t="s">
        <v>196</v>
      </c>
      <c r="K133" s="236" t="s">
        <v>274</v>
      </c>
    </row>
    <row r="134" spans="1:11" s="212" customFormat="1" ht="20.100000000000001" customHeight="1" x14ac:dyDescent="0.3">
      <c r="A134" s="237"/>
      <c r="B134" s="118"/>
      <c r="C134" s="114"/>
      <c r="D134" s="215"/>
      <c r="E134" s="221" t="s">
        <v>242</v>
      </c>
      <c r="F134" s="238" t="s">
        <v>275</v>
      </c>
      <c r="G134" s="222">
        <v>400</v>
      </c>
      <c r="H134" s="227" t="s">
        <v>275</v>
      </c>
      <c r="I134" s="222">
        <v>400</v>
      </c>
      <c r="J134" s="223"/>
      <c r="K134" s="220" t="s">
        <v>276</v>
      </c>
    </row>
    <row r="135" spans="1:11" s="212" customFormat="1" ht="24" customHeight="1" x14ac:dyDescent="0.3">
      <c r="A135" s="237"/>
      <c r="B135" s="118"/>
      <c r="C135" s="114"/>
      <c r="D135" s="215"/>
      <c r="E135" s="221" t="s">
        <v>244</v>
      </c>
      <c r="F135" s="238" t="s">
        <v>277</v>
      </c>
      <c r="G135" s="222">
        <v>632.03</v>
      </c>
      <c r="H135" s="227" t="s">
        <v>277</v>
      </c>
      <c r="I135" s="222">
        <v>632.03</v>
      </c>
      <c r="J135" s="223"/>
      <c r="K135" s="220" t="s">
        <v>278</v>
      </c>
    </row>
    <row r="136" spans="1:11" s="212" customFormat="1" ht="20.100000000000001" customHeight="1" x14ac:dyDescent="0.3">
      <c r="A136" s="239"/>
      <c r="B136" s="240"/>
      <c r="C136" s="107"/>
      <c r="D136" s="241"/>
      <c r="E136" s="230">
        <v>2561</v>
      </c>
      <c r="F136" s="242"/>
      <c r="G136" s="243"/>
      <c r="H136" s="244"/>
      <c r="I136" s="243"/>
      <c r="J136" s="223"/>
      <c r="K136" s="245"/>
    </row>
    <row r="137" spans="1:11" s="212" customFormat="1" ht="18" customHeight="1" x14ac:dyDescent="0.3">
      <c r="A137" s="122">
        <v>77</v>
      </c>
      <c r="B137" s="213" t="s">
        <v>272</v>
      </c>
      <c r="C137" s="214">
        <v>620</v>
      </c>
      <c r="D137" s="215">
        <f>G137+G138</f>
        <v>620</v>
      </c>
      <c r="E137" s="221" t="s">
        <v>128</v>
      </c>
      <c r="F137" s="234" t="s">
        <v>273</v>
      </c>
      <c r="G137" s="246">
        <v>420</v>
      </c>
      <c r="H137" s="235" t="s">
        <v>273</v>
      </c>
      <c r="I137" s="246">
        <v>420</v>
      </c>
      <c r="J137" s="219" t="s">
        <v>196</v>
      </c>
      <c r="K137" s="220" t="s">
        <v>279</v>
      </c>
    </row>
    <row r="138" spans="1:11" s="212" customFormat="1" ht="18" customHeight="1" x14ac:dyDescent="0.3">
      <c r="A138" s="120"/>
      <c r="B138" s="213"/>
      <c r="C138" s="214"/>
      <c r="D138" s="215"/>
      <c r="E138" s="221" t="s">
        <v>242</v>
      </c>
      <c r="F138" s="238" t="s">
        <v>275</v>
      </c>
      <c r="G138" s="222">
        <v>200</v>
      </c>
      <c r="H138" s="227" t="s">
        <v>275</v>
      </c>
      <c r="I138" s="222">
        <v>200</v>
      </c>
      <c r="J138" s="223"/>
      <c r="K138" s="220" t="s">
        <v>280</v>
      </c>
    </row>
    <row r="139" spans="1:11" s="212" customFormat="1" ht="18" customHeight="1" x14ac:dyDescent="0.3">
      <c r="A139" s="120"/>
      <c r="B139" s="213"/>
      <c r="C139" s="214"/>
      <c r="D139" s="215"/>
      <c r="E139" s="221" t="s">
        <v>244</v>
      </c>
      <c r="F139" s="238"/>
      <c r="G139" s="222"/>
      <c r="H139" s="227"/>
      <c r="I139" s="222"/>
      <c r="J139" s="223"/>
      <c r="K139" s="220"/>
    </row>
    <row r="140" spans="1:11" s="212" customFormat="1" ht="18" customHeight="1" x14ac:dyDescent="0.3">
      <c r="A140" s="120"/>
      <c r="B140" s="213"/>
      <c r="C140" s="214"/>
      <c r="D140" s="215"/>
      <c r="E140" s="230">
        <v>2561</v>
      </c>
      <c r="F140" s="238"/>
      <c r="G140" s="222"/>
      <c r="H140" s="227"/>
      <c r="I140" s="222"/>
      <c r="J140" s="231"/>
      <c r="K140" s="220"/>
    </row>
    <row r="141" spans="1:11" s="212" customFormat="1" ht="20.100000000000001" customHeight="1" x14ac:dyDescent="0.2">
      <c r="A141" s="122">
        <v>78</v>
      </c>
      <c r="B141" s="247" t="s">
        <v>239</v>
      </c>
      <c r="C141" s="248">
        <v>12388.25</v>
      </c>
      <c r="D141" s="248">
        <f>G141+G142+G143+G144+G145+G146+G147+G148</f>
        <v>12388.25</v>
      </c>
      <c r="E141" s="249" t="s">
        <v>128</v>
      </c>
      <c r="F141" s="95" t="s">
        <v>240</v>
      </c>
      <c r="G141" s="250">
        <v>5448.25</v>
      </c>
      <c r="H141" s="95" t="s">
        <v>240</v>
      </c>
      <c r="I141" s="250">
        <v>5448.25</v>
      </c>
      <c r="J141" s="251" t="s">
        <v>196</v>
      </c>
      <c r="K141" s="219" t="s">
        <v>281</v>
      </c>
    </row>
    <row r="142" spans="1:11" s="212" customFormat="1" ht="34.5" x14ac:dyDescent="0.2">
      <c r="A142" s="120"/>
      <c r="B142" s="213"/>
      <c r="C142" s="214"/>
      <c r="D142" s="214"/>
      <c r="E142" s="221" t="s">
        <v>242</v>
      </c>
      <c r="F142" s="252" t="s">
        <v>282</v>
      </c>
      <c r="G142" s="253">
        <v>770</v>
      </c>
      <c r="H142" s="252" t="s">
        <v>282</v>
      </c>
      <c r="I142" s="253">
        <v>770</v>
      </c>
      <c r="J142" s="251"/>
      <c r="K142" s="223" t="s">
        <v>283</v>
      </c>
    </row>
    <row r="143" spans="1:11" s="212" customFormat="1" x14ac:dyDescent="0.3">
      <c r="A143" s="120"/>
      <c r="B143" s="213"/>
      <c r="C143" s="214"/>
      <c r="D143" s="214"/>
      <c r="E143" s="221" t="s">
        <v>244</v>
      </c>
      <c r="F143" s="254" t="s">
        <v>249</v>
      </c>
      <c r="G143" s="255">
        <v>890</v>
      </c>
      <c r="H143" s="254" t="s">
        <v>249</v>
      </c>
      <c r="I143" s="255">
        <v>890</v>
      </c>
      <c r="J143" s="251"/>
      <c r="K143" s="223" t="s">
        <v>284</v>
      </c>
    </row>
    <row r="144" spans="1:11" s="212" customFormat="1" x14ac:dyDescent="0.3">
      <c r="A144" s="120"/>
      <c r="B144" s="213"/>
      <c r="C144" s="214"/>
      <c r="D144" s="214"/>
      <c r="E144" s="221">
        <v>2561</v>
      </c>
      <c r="F144" s="256" t="s">
        <v>249</v>
      </c>
      <c r="G144" s="255">
        <v>887</v>
      </c>
      <c r="H144" s="256" t="s">
        <v>249</v>
      </c>
      <c r="I144" s="255">
        <v>887</v>
      </c>
      <c r="J144" s="251"/>
      <c r="K144" s="223" t="s">
        <v>285</v>
      </c>
    </row>
    <row r="145" spans="1:11" s="212" customFormat="1" ht="24" customHeight="1" x14ac:dyDescent="0.3">
      <c r="A145" s="120"/>
      <c r="B145" s="213"/>
      <c r="C145" s="214"/>
      <c r="D145" s="214"/>
      <c r="E145" s="221"/>
      <c r="F145" s="256" t="s">
        <v>249</v>
      </c>
      <c r="G145" s="255">
        <v>729</v>
      </c>
      <c r="H145" s="256" t="s">
        <v>249</v>
      </c>
      <c r="I145" s="255">
        <v>729</v>
      </c>
      <c r="J145" s="251"/>
      <c r="K145" s="223" t="s">
        <v>286</v>
      </c>
    </row>
    <row r="146" spans="1:11" s="212" customFormat="1" x14ac:dyDescent="0.3">
      <c r="A146" s="120"/>
      <c r="B146" s="213"/>
      <c r="C146" s="214"/>
      <c r="D146" s="214"/>
      <c r="E146" s="257"/>
      <c r="F146" s="254" t="s">
        <v>287</v>
      </c>
      <c r="G146" s="255">
        <v>1185</v>
      </c>
      <c r="H146" s="254" t="s">
        <v>287</v>
      </c>
      <c r="I146" s="255">
        <v>1185</v>
      </c>
      <c r="J146" s="251"/>
      <c r="K146" s="223" t="s">
        <v>288</v>
      </c>
    </row>
    <row r="147" spans="1:11" s="212" customFormat="1" x14ac:dyDescent="0.3">
      <c r="A147" s="120"/>
      <c r="B147" s="213"/>
      <c r="C147" s="214"/>
      <c r="D147" s="214"/>
      <c r="E147" s="257"/>
      <c r="F147" s="254" t="s">
        <v>287</v>
      </c>
      <c r="G147" s="255">
        <v>1287</v>
      </c>
      <c r="H147" s="254" t="s">
        <v>287</v>
      </c>
      <c r="I147" s="255">
        <v>1287</v>
      </c>
      <c r="J147" s="251"/>
      <c r="K147" s="223" t="s">
        <v>289</v>
      </c>
    </row>
    <row r="148" spans="1:11" s="212" customFormat="1" x14ac:dyDescent="0.3">
      <c r="A148" s="105"/>
      <c r="B148" s="258"/>
      <c r="C148" s="259"/>
      <c r="D148" s="259"/>
      <c r="E148" s="260"/>
      <c r="F148" s="261" t="s">
        <v>249</v>
      </c>
      <c r="G148" s="262">
        <v>1192</v>
      </c>
      <c r="H148" s="261" t="s">
        <v>249</v>
      </c>
      <c r="I148" s="262">
        <v>1192</v>
      </c>
      <c r="J148" s="263"/>
      <c r="K148" s="231" t="s">
        <v>290</v>
      </c>
    </row>
    <row r="149" spans="1:11" s="212" customFormat="1" x14ac:dyDescent="0.2">
      <c r="A149" s="264">
        <v>79</v>
      </c>
      <c r="B149" s="213" t="s">
        <v>239</v>
      </c>
      <c r="C149" s="214">
        <v>38731.75</v>
      </c>
      <c r="D149" s="214">
        <f>G149+G150+G151+G152+G153+G154+G155+G156+G157+G158+G159+G160+G161+G162+G163+G164+G165+G166+G167+G168+G169+G170+G171+G172+G173+G174+G175</f>
        <v>38731.75</v>
      </c>
      <c r="E149" s="257" t="s">
        <v>128</v>
      </c>
      <c r="F149" s="95" t="s">
        <v>240</v>
      </c>
      <c r="G149" s="253">
        <v>353</v>
      </c>
      <c r="H149" s="104" t="s">
        <v>240</v>
      </c>
      <c r="I149" s="224">
        <v>353</v>
      </c>
      <c r="J149" s="219" t="s">
        <v>196</v>
      </c>
      <c r="K149" s="220" t="s">
        <v>291</v>
      </c>
    </row>
    <row r="150" spans="1:11" s="212" customFormat="1" ht="34.5" x14ac:dyDescent="0.2">
      <c r="A150" s="120"/>
      <c r="B150" s="213"/>
      <c r="C150" s="214"/>
      <c r="D150" s="214"/>
      <c r="E150" s="257" t="s">
        <v>242</v>
      </c>
      <c r="F150" s="104" t="s">
        <v>246</v>
      </c>
      <c r="G150" s="253">
        <v>534</v>
      </c>
      <c r="H150" s="104" t="s">
        <v>246</v>
      </c>
      <c r="I150" s="224">
        <v>534</v>
      </c>
      <c r="J150" s="223"/>
      <c r="K150" s="220" t="s">
        <v>292</v>
      </c>
    </row>
    <row r="151" spans="1:11" s="212" customFormat="1" ht="24" customHeight="1" x14ac:dyDescent="0.2">
      <c r="A151" s="120"/>
      <c r="B151" s="213"/>
      <c r="C151" s="214"/>
      <c r="D151" s="214"/>
      <c r="E151" s="115" t="s">
        <v>244</v>
      </c>
      <c r="F151" s="104" t="s">
        <v>246</v>
      </c>
      <c r="G151" s="253">
        <v>3415</v>
      </c>
      <c r="H151" s="104" t="s">
        <v>246</v>
      </c>
      <c r="I151" s="224">
        <v>3415</v>
      </c>
      <c r="J151" s="223"/>
      <c r="K151" s="220" t="s">
        <v>293</v>
      </c>
    </row>
    <row r="152" spans="1:11" s="212" customFormat="1" ht="24" customHeight="1" x14ac:dyDescent="0.2">
      <c r="A152" s="120"/>
      <c r="B152" s="213"/>
      <c r="C152" s="214"/>
      <c r="D152" s="214"/>
      <c r="E152" s="115">
        <v>2561</v>
      </c>
      <c r="F152" s="104" t="s">
        <v>240</v>
      </c>
      <c r="G152" s="265">
        <v>481.5</v>
      </c>
      <c r="H152" s="252" t="s">
        <v>240</v>
      </c>
      <c r="I152" s="229">
        <v>481.5</v>
      </c>
      <c r="J152" s="223"/>
      <c r="K152" s="220" t="s">
        <v>294</v>
      </c>
    </row>
    <row r="153" spans="1:11" s="212" customFormat="1" ht="24" customHeight="1" x14ac:dyDescent="0.2">
      <c r="A153" s="120"/>
      <c r="B153" s="213"/>
      <c r="C153" s="214"/>
      <c r="D153" s="214"/>
      <c r="E153" s="115"/>
      <c r="F153" s="104" t="s">
        <v>240</v>
      </c>
      <c r="G153" s="265">
        <v>3772.75</v>
      </c>
      <c r="H153" s="252" t="s">
        <v>240</v>
      </c>
      <c r="I153" s="229">
        <v>3772.75</v>
      </c>
      <c r="J153" s="223"/>
      <c r="K153" s="220" t="s">
        <v>295</v>
      </c>
    </row>
    <row r="154" spans="1:11" s="212" customFormat="1" ht="24" customHeight="1" x14ac:dyDescent="0.3">
      <c r="A154" s="120"/>
      <c r="B154" s="213"/>
      <c r="C154" s="214"/>
      <c r="D154" s="214"/>
      <c r="E154" s="115"/>
      <c r="F154" s="227" t="s">
        <v>255</v>
      </c>
      <c r="G154" s="255">
        <v>546</v>
      </c>
      <c r="H154" s="256" t="s">
        <v>255</v>
      </c>
      <c r="I154" s="222">
        <v>546</v>
      </c>
      <c r="J154" s="223"/>
      <c r="K154" s="220" t="s">
        <v>296</v>
      </c>
    </row>
    <row r="155" spans="1:11" s="212" customFormat="1" x14ac:dyDescent="0.2">
      <c r="A155" s="120"/>
      <c r="B155" s="213"/>
      <c r="C155" s="214"/>
      <c r="D155" s="214"/>
      <c r="E155" s="115"/>
      <c r="F155" s="104" t="s">
        <v>251</v>
      </c>
      <c r="G155" s="255">
        <v>1250</v>
      </c>
      <c r="H155" s="217" t="s">
        <v>251</v>
      </c>
      <c r="I155" s="222">
        <v>1250</v>
      </c>
      <c r="J155" s="223"/>
      <c r="K155" s="220" t="s">
        <v>297</v>
      </c>
    </row>
    <row r="156" spans="1:11" s="212" customFormat="1" x14ac:dyDescent="0.2">
      <c r="A156" s="120"/>
      <c r="B156" s="213"/>
      <c r="C156" s="214"/>
      <c r="D156" s="214"/>
      <c r="E156" s="115"/>
      <c r="F156" s="104" t="s">
        <v>251</v>
      </c>
      <c r="G156" s="255">
        <v>1300</v>
      </c>
      <c r="H156" s="217" t="s">
        <v>251</v>
      </c>
      <c r="I156" s="222">
        <v>1300</v>
      </c>
      <c r="J156" s="223"/>
      <c r="K156" s="220" t="s">
        <v>298</v>
      </c>
    </row>
    <row r="157" spans="1:11" s="212" customFormat="1" x14ac:dyDescent="0.2">
      <c r="A157" s="120"/>
      <c r="B157" s="213"/>
      <c r="C157" s="214"/>
      <c r="D157" s="214"/>
      <c r="E157" s="115"/>
      <c r="F157" s="104" t="s">
        <v>240</v>
      </c>
      <c r="G157" s="265">
        <v>3537.75</v>
      </c>
      <c r="H157" s="252" t="s">
        <v>240</v>
      </c>
      <c r="I157" s="229">
        <v>3537.75</v>
      </c>
      <c r="J157" s="223"/>
      <c r="K157" s="220" t="s">
        <v>299</v>
      </c>
    </row>
    <row r="158" spans="1:11" s="212" customFormat="1" x14ac:dyDescent="0.2">
      <c r="A158" s="120"/>
      <c r="B158" s="213"/>
      <c r="C158" s="214"/>
      <c r="D158" s="214"/>
      <c r="E158" s="115"/>
      <c r="F158" s="104" t="s">
        <v>265</v>
      </c>
      <c r="G158" s="255">
        <v>1304</v>
      </c>
      <c r="H158" s="217" t="s">
        <v>265</v>
      </c>
      <c r="I158" s="222">
        <v>1304</v>
      </c>
      <c r="J158" s="223"/>
      <c r="K158" s="220" t="s">
        <v>300</v>
      </c>
    </row>
    <row r="159" spans="1:11" s="212" customFormat="1" x14ac:dyDescent="0.2">
      <c r="A159" s="120"/>
      <c r="B159" s="213"/>
      <c r="C159" s="214"/>
      <c r="D159" s="214"/>
      <c r="E159" s="115"/>
      <c r="F159" s="104" t="s">
        <v>282</v>
      </c>
      <c r="G159" s="255">
        <v>780</v>
      </c>
      <c r="H159" s="217" t="s">
        <v>282</v>
      </c>
      <c r="I159" s="222">
        <v>780</v>
      </c>
      <c r="J159" s="223"/>
      <c r="K159" s="220" t="s">
        <v>301</v>
      </c>
    </row>
    <row r="160" spans="1:11" s="212" customFormat="1" ht="24" customHeight="1" x14ac:dyDescent="0.3">
      <c r="A160" s="120"/>
      <c r="B160" s="213"/>
      <c r="C160" s="214"/>
      <c r="D160" s="214"/>
      <c r="E160" s="257"/>
      <c r="F160" s="227" t="s">
        <v>302</v>
      </c>
      <c r="G160" s="255">
        <v>390</v>
      </c>
      <c r="H160" s="254" t="s">
        <v>302</v>
      </c>
      <c r="I160" s="222">
        <v>390</v>
      </c>
      <c r="J160" s="223"/>
      <c r="K160" s="220" t="s">
        <v>303</v>
      </c>
    </row>
    <row r="161" spans="1:11" s="212" customFormat="1" ht="24" customHeight="1" x14ac:dyDescent="0.2">
      <c r="A161" s="120"/>
      <c r="B161" s="213"/>
      <c r="C161" s="214"/>
      <c r="D161" s="214"/>
      <c r="E161" s="257"/>
      <c r="F161" s="104" t="s">
        <v>246</v>
      </c>
      <c r="G161" s="253">
        <v>294</v>
      </c>
      <c r="H161" s="104" t="s">
        <v>246</v>
      </c>
      <c r="I161" s="224">
        <v>294</v>
      </c>
      <c r="J161" s="223"/>
      <c r="K161" s="220" t="s">
        <v>304</v>
      </c>
    </row>
    <row r="162" spans="1:11" s="212" customFormat="1" x14ac:dyDescent="0.2">
      <c r="A162" s="120"/>
      <c r="B162" s="213"/>
      <c r="C162" s="214"/>
      <c r="D162" s="214"/>
      <c r="E162" s="257"/>
      <c r="F162" s="104" t="s">
        <v>240</v>
      </c>
      <c r="G162" s="265">
        <v>3529.75</v>
      </c>
      <c r="H162" s="252" t="s">
        <v>240</v>
      </c>
      <c r="I162" s="229">
        <v>3529.75</v>
      </c>
      <c r="J162" s="223"/>
      <c r="K162" s="220" t="s">
        <v>305</v>
      </c>
    </row>
    <row r="163" spans="1:11" s="212" customFormat="1" ht="24" customHeight="1" x14ac:dyDescent="0.2">
      <c r="A163" s="120"/>
      <c r="B163" s="213"/>
      <c r="C163" s="214"/>
      <c r="D163" s="214"/>
      <c r="E163" s="257"/>
      <c r="F163" s="104" t="s">
        <v>246</v>
      </c>
      <c r="G163" s="253">
        <v>582</v>
      </c>
      <c r="H163" s="104" t="s">
        <v>246</v>
      </c>
      <c r="I163" s="224">
        <v>582</v>
      </c>
      <c r="J163" s="223"/>
      <c r="K163" s="220" t="s">
        <v>306</v>
      </c>
    </row>
    <row r="164" spans="1:11" s="212" customFormat="1" ht="34.5" x14ac:dyDescent="0.2">
      <c r="A164" s="120"/>
      <c r="B164" s="213"/>
      <c r="C164" s="214"/>
      <c r="D164" s="214"/>
      <c r="E164" s="257"/>
      <c r="F164" s="104" t="s">
        <v>246</v>
      </c>
      <c r="G164" s="253">
        <v>737</v>
      </c>
      <c r="H164" s="104" t="s">
        <v>246</v>
      </c>
      <c r="I164" s="224">
        <v>737</v>
      </c>
      <c r="J164" s="223"/>
      <c r="K164" s="220" t="s">
        <v>307</v>
      </c>
    </row>
    <row r="165" spans="1:11" s="212" customFormat="1" ht="24" customHeight="1" x14ac:dyDescent="0.2">
      <c r="A165" s="120"/>
      <c r="B165" s="213"/>
      <c r="C165" s="214"/>
      <c r="D165" s="214"/>
      <c r="E165" s="257"/>
      <c r="F165" s="104" t="s">
        <v>240</v>
      </c>
      <c r="G165" s="265">
        <v>4435</v>
      </c>
      <c r="H165" s="252" t="s">
        <v>240</v>
      </c>
      <c r="I165" s="229">
        <v>4435</v>
      </c>
      <c r="J165" s="223"/>
      <c r="K165" s="220" t="s">
        <v>308</v>
      </c>
    </row>
    <row r="166" spans="1:11" s="212" customFormat="1" ht="24" customHeight="1" x14ac:dyDescent="0.3">
      <c r="A166" s="120"/>
      <c r="B166" s="213"/>
      <c r="C166" s="214"/>
      <c r="D166" s="214"/>
      <c r="E166" s="257"/>
      <c r="F166" s="227" t="s">
        <v>249</v>
      </c>
      <c r="G166" s="255">
        <v>1182</v>
      </c>
      <c r="H166" s="256" t="s">
        <v>249</v>
      </c>
      <c r="I166" s="222">
        <v>1182</v>
      </c>
      <c r="J166" s="223"/>
      <c r="K166" s="220" t="s">
        <v>309</v>
      </c>
    </row>
    <row r="167" spans="1:11" s="212" customFormat="1" ht="24" customHeight="1" x14ac:dyDescent="0.3">
      <c r="A167" s="120"/>
      <c r="B167" s="213"/>
      <c r="C167" s="214"/>
      <c r="D167" s="214"/>
      <c r="E167" s="257"/>
      <c r="F167" s="227" t="s">
        <v>249</v>
      </c>
      <c r="G167" s="255">
        <v>1375</v>
      </c>
      <c r="H167" s="256" t="s">
        <v>249</v>
      </c>
      <c r="I167" s="222">
        <v>1375</v>
      </c>
      <c r="J167" s="223"/>
      <c r="K167" s="220" t="s">
        <v>310</v>
      </c>
    </row>
    <row r="168" spans="1:11" s="212" customFormat="1" ht="24" customHeight="1" x14ac:dyDescent="0.3">
      <c r="A168" s="120"/>
      <c r="B168" s="213"/>
      <c r="C168" s="214"/>
      <c r="D168" s="214"/>
      <c r="E168" s="257"/>
      <c r="F168" s="227" t="s">
        <v>249</v>
      </c>
      <c r="G168" s="255">
        <v>1715</v>
      </c>
      <c r="H168" s="256" t="s">
        <v>249</v>
      </c>
      <c r="I168" s="222">
        <v>1715</v>
      </c>
      <c r="J168" s="223"/>
      <c r="K168" s="220" t="s">
        <v>311</v>
      </c>
    </row>
    <row r="169" spans="1:11" s="212" customFormat="1" ht="24" customHeight="1" x14ac:dyDescent="0.3">
      <c r="A169" s="120"/>
      <c r="B169" s="213"/>
      <c r="C169" s="214"/>
      <c r="D169" s="214"/>
      <c r="E169" s="257"/>
      <c r="F169" s="227" t="s">
        <v>249</v>
      </c>
      <c r="G169" s="255">
        <v>1142</v>
      </c>
      <c r="H169" s="256" t="s">
        <v>249</v>
      </c>
      <c r="I169" s="222">
        <v>1142</v>
      </c>
      <c r="J169" s="223"/>
      <c r="K169" s="220" t="s">
        <v>312</v>
      </c>
    </row>
    <row r="170" spans="1:11" s="191" customFormat="1" x14ac:dyDescent="0.3">
      <c r="A170" s="120"/>
      <c r="B170" s="213"/>
      <c r="C170" s="214"/>
      <c r="D170" s="214"/>
      <c r="E170" s="257"/>
      <c r="F170" s="227" t="s">
        <v>249</v>
      </c>
      <c r="G170" s="255">
        <v>1087</v>
      </c>
      <c r="H170" s="256" t="s">
        <v>249</v>
      </c>
      <c r="I170" s="222">
        <v>1087</v>
      </c>
      <c r="J170" s="223"/>
      <c r="K170" s="220" t="s">
        <v>313</v>
      </c>
    </row>
    <row r="171" spans="1:11" s="191" customFormat="1" ht="24" customHeight="1" x14ac:dyDescent="0.3">
      <c r="A171" s="120"/>
      <c r="B171" s="213"/>
      <c r="C171" s="214"/>
      <c r="D171" s="214"/>
      <c r="E171" s="257"/>
      <c r="F171" s="227" t="s">
        <v>287</v>
      </c>
      <c r="G171" s="255">
        <v>1180</v>
      </c>
      <c r="H171" s="254" t="s">
        <v>287</v>
      </c>
      <c r="I171" s="222">
        <v>1180</v>
      </c>
      <c r="J171" s="223"/>
      <c r="K171" s="220" t="s">
        <v>314</v>
      </c>
    </row>
    <row r="172" spans="1:11" s="191" customFormat="1" ht="24" customHeight="1" x14ac:dyDescent="0.3">
      <c r="A172" s="120"/>
      <c r="B172" s="213"/>
      <c r="C172" s="214"/>
      <c r="D172" s="214"/>
      <c r="E172" s="257"/>
      <c r="F172" s="227" t="s">
        <v>287</v>
      </c>
      <c r="G172" s="255">
        <v>1365</v>
      </c>
      <c r="H172" s="254" t="s">
        <v>287</v>
      </c>
      <c r="I172" s="222">
        <v>1365</v>
      </c>
      <c r="J172" s="223"/>
      <c r="K172" s="220" t="s">
        <v>315</v>
      </c>
    </row>
    <row r="173" spans="1:11" s="212" customFormat="1" ht="24" customHeight="1" x14ac:dyDescent="0.3">
      <c r="A173" s="120"/>
      <c r="B173" s="213"/>
      <c r="C173" s="214"/>
      <c r="D173" s="214"/>
      <c r="E173" s="257"/>
      <c r="F173" s="227" t="s">
        <v>249</v>
      </c>
      <c r="G173" s="255">
        <v>1264</v>
      </c>
      <c r="H173" s="256" t="s">
        <v>249</v>
      </c>
      <c r="I173" s="222">
        <v>1264</v>
      </c>
      <c r="J173" s="223"/>
      <c r="K173" s="220" t="s">
        <v>316</v>
      </c>
    </row>
    <row r="174" spans="1:11" s="212" customFormat="1" ht="24" customHeight="1" x14ac:dyDescent="0.2">
      <c r="A174" s="120"/>
      <c r="B174" s="213"/>
      <c r="C174" s="214"/>
      <c r="D174" s="214"/>
      <c r="E174" s="257"/>
      <c r="F174" s="104" t="s">
        <v>317</v>
      </c>
      <c r="G174" s="255">
        <v>310</v>
      </c>
      <c r="H174" s="266" t="s">
        <v>317</v>
      </c>
      <c r="I174" s="222">
        <v>310</v>
      </c>
      <c r="J174" s="223"/>
      <c r="K174" s="220" t="s">
        <v>318</v>
      </c>
    </row>
    <row r="175" spans="1:11" s="212" customFormat="1" ht="24" customHeight="1" x14ac:dyDescent="0.2">
      <c r="A175" s="120"/>
      <c r="B175" s="213"/>
      <c r="C175" s="214"/>
      <c r="D175" s="214"/>
      <c r="E175" s="257"/>
      <c r="F175" s="112" t="s">
        <v>317</v>
      </c>
      <c r="G175" s="255">
        <v>870</v>
      </c>
      <c r="H175" s="266" t="s">
        <v>317</v>
      </c>
      <c r="I175" s="222">
        <v>870</v>
      </c>
      <c r="J175" s="231"/>
      <c r="K175" s="220" t="s">
        <v>319</v>
      </c>
    </row>
    <row r="176" spans="1:11" s="212" customFormat="1" ht="34.5" x14ac:dyDescent="0.3">
      <c r="A176" s="122">
        <v>80</v>
      </c>
      <c r="B176" s="247" t="s">
        <v>272</v>
      </c>
      <c r="C176" s="248">
        <v>720</v>
      </c>
      <c r="D176" s="248">
        <f>G176+G177</f>
        <v>720</v>
      </c>
      <c r="E176" s="249" t="s">
        <v>128</v>
      </c>
      <c r="F176" s="235" t="s">
        <v>273</v>
      </c>
      <c r="G176" s="246">
        <v>420</v>
      </c>
      <c r="H176" s="267" t="s">
        <v>273</v>
      </c>
      <c r="I176" s="268">
        <v>420</v>
      </c>
      <c r="J176" s="219" t="s">
        <v>196</v>
      </c>
      <c r="K176" s="236" t="s">
        <v>320</v>
      </c>
    </row>
    <row r="177" spans="1:11" s="212" customFormat="1" ht="34.5" x14ac:dyDescent="0.3">
      <c r="A177" s="120"/>
      <c r="B177" s="213"/>
      <c r="C177" s="214"/>
      <c r="D177" s="214"/>
      <c r="E177" s="221" t="s">
        <v>242</v>
      </c>
      <c r="F177" s="227" t="s">
        <v>275</v>
      </c>
      <c r="G177" s="222">
        <v>300</v>
      </c>
      <c r="H177" s="254" t="s">
        <v>275</v>
      </c>
      <c r="I177" s="255">
        <v>300</v>
      </c>
      <c r="J177" s="223"/>
      <c r="K177" s="220" t="s">
        <v>321</v>
      </c>
    </row>
    <row r="178" spans="1:11" s="212" customFormat="1" x14ac:dyDescent="0.3">
      <c r="A178" s="120"/>
      <c r="B178" s="213"/>
      <c r="C178" s="214"/>
      <c r="D178" s="215"/>
      <c r="E178" s="115" t="s">
        <v>244</v>
      </c>
      <c r="F178" s="227"/>
      <c r="G178" s="222"/>
      <c r="H178" s="266"/>
      <c r="I178" s="269"/>
      <c r="J178" s="223"/>
      <c r="K178" s="220"/>
    </row>
    <row r="179" spans="1:11" s="212" customFormat="1" x14ac:dyDescent="0.2">
      <c r="A179" s="105"/>
      <c r="B179" s="258"/>
      <c r="C179" s="259"/>
      <c r="D179" s="259"/>
      <c r="E179" s="230">
        <v>2561</v>
      </c>
      <c r="F179" s="270"/>
      <c r="G179" s="271"/>
      <c r="H179" s="272"/>
      <c r="I179" s="273"/>
      <c r="J179" s="231"/>
      <c r="K179" s="245"/>
    </row>
    <row r="180" spans="1:11" s="96" customFormat="1" ht="34.5" x14ac:dyDescent="0.2">
      <c r="A180" s="18">
        <v>81</v>
      </c>
      <c r="B180" s="89" t="s">
        <v>322</v>
      </c>
      <c r="C180" s="90">
        <v>19000</v>
      </c>
      <c r="D180" s="90">
        <f>G180+G181</f>
        <v>19000</v>
      </c>
      <c r="E180" s="91" t="s">
        <v>128</v>
      </c>
      <c r="F180" s="92" t="s">
        <v>323</v>
      </c>
      <c r="G180" s="93">
        <v>15100</v>
      </c>
      <c r="H180" s="92" t="s">
        <v>323</v>
      </c>
      <c r="I180" s="93">
        <v>15100</v>
      </c>
      <c r="J180" s="94" t="s">
        <v>196</v>
      </c>
      <c r="K180" s="95" t="s">
        <v>324</v>
      </c>
    </row>
    <row r="181" spans="1:11" s="96" customFormat="1" ht="34.5" x14ac:dyDescent="0.2">
      <c r="A181" s="105"/>
      <c r="B181" s="106"/>
      <c r="C181" s="107"/>
      <c r="D181" s="107"/>
      <c r="E181" s="108"/>
      <c r="F181" s="109" t="s">
        <v>323</v>
      </c>
      <c r="G181" s="110">
        <v>3900</v>
      </c>
      <c r="H181" s="109" t="s">
        <v>323</v>
      </c>
      <c r="I181" s="110">
        <v>3900</v>
      </c>
      <c r="J181" s="111"/>
      <c r="K181" s="112" t="s">
        <v>325</v>
      </c>
    </row>
    <row r="182" spans="1:11" s="281" customFormat="1" ht="23.25" customHeight="1" x14ac:dyDescent="0.3">
      <c r="A182" s="274">
        <v>82</v>
      </c>
      <c r="B182" s="275" t="s">
        <v>326</v>
      </c>
      <c r="C182" s="276"/>
      <c r="D182" s="276"/>
      <c r="E182" s="329"/>
      <c r="F182" s="277"/>
      <c r="G182" s="278"/>
      <c r="H182" s="277"/>
      <c r="I182" s="278"/>
      <c r="J182" s="279"/>
      <c r="K182" s="280"/>
    </row>
    <row r="183" spans="1:11" s="281" customFormat="1" ht="31.5" customHeight="1" x14ac:dyDescent="0.3">
      <c r="A183" s="274"/>
      <c r="B183" s="282"/>
      <c r="C183" s="283">
        <v>13140</v>
      </c>
      <c r="D183" s="283">
        <v>13140</v>
      </c>
      <c r="E183" s="330" t="s">
        <v>128</v>
      </c>
      <c r="F183" s="284"/>
      <c r="G183" s="285"/>
      <c r="H183" s="284"/>
      <c r="I183" s="285"/>
      <c r="J183" s="286" t="s">
        <v>184</v>
      </c>
      <c r="K183" s="287" t="s">
        <v>327</v>
      </c>
    </row>
    <row r="184" spans="1:11" s="281" customFormat="1" ht="47.25" customHeight="1" x14ac:dyDescent="0.3">
      <c r="A184" s="274"/>
      <c r="B184" s="282"/>
      <c r="C184" s="283"/>
      <c r="D184" s="283"/>
      <c r="E184" s="330"/>
      <c r="F184" s="284" t="s">
        <v>183</v>
      </c>
      <c r="G184" s="285">
        <v>12680</v>
      </c>
      <c r="H184" s="284" t="s">
        <v>183</v>
      </c>
      <c r="I184" s="285">
        <v>12680</v>
      </c>
      <c r="J184" s="286"/>
      <c r="K184" s="287" t="s">
        <v>328</v>
      </c>
    </row>
    <row r="185" spans="1:11" s="281" customFormat="1" ht="33" customHeight="1" x14ac:dyDescent="0.3">
      <c r="A185" s="274"/>
      <c r="B185" s="282"/>
      <c r="C185" s="283"/>
      <c r="D185" s="283"/>
      <c r="E185" s="330"/>
      <c r="F185" s="284" t="s">
        <v>77</v>
      </c>
      <c r="G185" s="285">
        <v>460</v>
      </c>
      <c r="H185" s="284" t="s">
        <v>77</v>
      </c>
      <c r="I185" s="285">
        <v>460</v>
      </c>
      <c r="J185" s="286"/>
      <c r="K185" s="287" t="s">
        <v>329</v>
      </c>
    </row>
    <row r="186" spans="1:11" s="281" customFormat="1" ht="23.25" customHeight="1" x14ac:dyDescent="0.3">
      <c r="A186" s="274">
        <v>83</v>
      </c>
      <c r="B186" s="275" t="s">
        <v>330</v>
      </c>
      <c r="C186" s="276"/>
      <c r="D186" s="276"/>
      <c r="E186" s="329"/>
      <c r="F186" s="277"/>
      <c r="G186" s="278"/>
      <c r="H186" s="277"/>
      <c r="I186" s="278"/>
      <c r="J186" s="288"/>
      <c r="K186" s="280"/>
    </row>
    <row r="187" spans="1:11" s="281" customFormat="1" ht="22.5" customHeight="1" x14ac:dyDescent="0.3">
      <c r="A187" s="274"/>
      <c r="B187" s="282"/>
      <c r="C187" s="283">
        <v>19500</v>
      </c>
      <c r="D187" s="283">
        <v>19500</v>
      </c>
      <c r="E187" s="330" t="s">
        <v>128</v>
      </c>
      <c r="F187" s="282" t="s">
        <v>331</v>
      </c>
      <c r="G187" s="283">
        <v>19500</v>
      </c>
      <c r="H187" s="282" t="s">
        <v>331</v>
      </c>
      <c r="I187" s="283">
        <v>19500</v>
      </c>
      <c r="J187" s="286" t="s">
        <v>184</v>
      </c>
      <c r="K187" s="287" t="s">
        <v>327</v>
      </c>
    </row>
    <row r="188" spans="1:11" s="281" customFormat="1" ht="38.25" customHeight="1" x14ac:dyDescent="0.3">
      <c r="A188" s="274"/>
      <c r="B188" s="289"/>
      <c r="C188" s="290"/>
      <c r="D188" s="290"/>
      <c r="E188" s="331"/>
      <c r="F188" s="289"/>
      <c r="G188" s="290"/>
      <c r="H188" s="289"/>
      <c r="I188" s="290"/>
      <c r="J188" s="292"/>
      <c r="K188" s="293" t="s">
        <v>332</v>
      </c>
    </row>
    <row r="189" spans="1:11" s="281" customFormat="1" ht="23.25" customHeight="1" x14ac:dyDescent="0.3">
      <c r="A189" s="274">
        <v>84</v>
      </c>
      <c r="B189" s="275" t="s">
        <v>333</v>
      </c>
      <c r="C189" s="276"/>
      <c r="D189" s="276"/>
      <c r="E189" s="329"/>
      <c r="F189" s="277"/>
      <c r="G189" s="278"/>
      <c r="H189" s="277"/>
      <c r="I189" s="278"/>
      <c r="J189" s="288"/>
      <c r="K189" s="280"/>
    </row>
    <row r="190" spans="1:11" s="281" customFormat="1" ht="22.5" customHeight="1" x14ac:dyDescent="0.3">
      <c r="A190" s="274"/>
      <c r="B190" s="282"/>
      <c r="C190" s="283">
        <v>6470</v>
      </c>
      <c r="D190" s="283">
        <v>6470</v>
      </c>
      <c r="E190" s="330" t="s">
        <v>128</v>
      </c>
      <c r="F190" s="282" t="s">
        <v>334</v>
      </c>
      <c r="G190" s="283">
        <v>6470</v>
      </c>
      <c r="H190" s="282" t="s">
        <v>334</v>
      </c>
      <c r="I190" s="283">
        <v>6470</v>
      </c>
      <c r="J190" s="286" t="s">
        <v>184</v>
      </c>
      <c r="K190" s="287" t="s">
        <v>327</v>
      </c>
    </row>
    <row r="191" spans="1:11" s="281" customFormat="1" ht="46.5" customHeight="1" x14ac:dyDescent="0.3">
      <c r="A191" s="274"/>
      <c r="B191" s="289"/>
      <c r="C191" s="290"/>
      <c r="D191" s="290"/>
      <c r="E191" s="331"/>
      <c r="F191" s="289"/>
      <c r="G191" s="290"/>
      <c r="H191" s="289"/>
      <c r="I191" s="290"/>
      <c r="J191" s="292"/>
      <c r="K191" s="293" t="s">
        <v>335</v>
      </c>
    </row>
    <row r="192" spans="1:11" s="281" customFormat="1" ht="27" customHeight="1" x14ac:dyDescent="0.3">
      <c r="A192" s="274">
        <v>85</v>
      </c>
      <c r="B192" s="294" t="s">
        <v>336</v>
      </c>
      <c r="C192" s="295"/>
      <c r="D192" s="296"/>
      <c r="E192" s="332" t="s">
        <v>128</v>
      </c>
      <c r="F192" s="297"/>
      <c r="G192" s="298"/>
      <c r="H192" s="299"/>
      <c r="I192" s="298"/>
      <c r="J192" s="300" t="s">
        <v>184</v>
      </c>
      <c r="K192" s="287" t="s">
        <v>337</v>
      </c>
    </row>
    <row r="193" spans="1:11" s="281" customFormat="1" ht="46.5" customHeight="1" x14ac:dyDescent="0.3">
      <c r="A193" s="274"/>
      <c r="B193" s="294"/>
      <c r="C193" s="301">
        <v>6741</v>
      </c>
      <c r="D193" s="301">
        <v>6741</v>
      </c>
      <c r="E193" s="332"/>
      <c r="F193" s="302" t="s">
        <v>338</v>
      </c>
      <c r="G193" s="285">
        <v>6741</v>
      </c>
      <c r="H193" s="302" t="s">
        <v>338</v>
      </c>
      <c r="I193" s="285">
        <v>6741</v>
      </c>
      <c r="J193" s="286"/>
      <c r="K193" s="303" t="s">
        <v>339</v>
      </c>
    </row>
    <row r="194" spans="1:11" s="281" customFormat="1" ht="33.75" customHeight="1" x14ac:dyDescent="0.3">
      <c r="A194" s="304">
        <v>86</v>
      </c>
      <c r="B194" s="275" t="s">
        <v>340</v>
      </c>
      <c r="C194" s="276"/>
      <c r="D194" s="305"/>
      <c r="E194" s="333" t="s">
        <v>128</v>
      </c>
      <c r="F194" s="306"/>
      <c r="G194" s="278"/>
      <c r="H194" s="307"/>
      <c r="I194" s="278"/>
      <c r="J194" s="300" t="s">
        <v>184</v>
      </c>
      <c r="K194" s="287" t="s">
        <v>337</v>
      </c>
    </row>
    <row r="195" spans="1:11" s="281" customFormat="1" ht="43.5" customHeight="1" x14ac:dyDescent="0.3">
      <c r="A195" s="291"/>
      <c r="B195" s="289"/>
      <c r="C195" s="308">
        <v>19795</v>
      </c>
      <c r="D195" s="309">
        <v>19795</v>
      </c>
      <c r="E195" s="331"/>
      <c r="F195" s="310" t="s">
        <v>341</v>
      </c>
      <c r="G195" s="311">
        <v>19795</v>
      </c>
      <c r="H195" s="310" t="s">
        <v>341</v>
      </c>
      <c r="I195" s="311">
        <v>19795</v>
      </c>
      <c r="J195" s="292"/>
      <c r="K195" s="293" t="s">
        <v>342</v>
      </c>
    </row>
    <row r="196" spans="1:11" s="281" customFormat="1" ht="24.75" customHeight="1" x14ac:dyDescent="0.3">
      <c r="A196" s="274">
        <v>87</v>
      </c>
      <c r="B196" s="294" t="s">
        <v>343</v>
      </c>
      <c r="C196" s="295"/>
      <c r="D196" s="296"/>
      <c r="E196" s="332" t="s">
        <v>128</v>
      </c>
      <c r="F196" s="312"/>
      <c r="G196" s="313"/>
      <c r="H196" s="314"/>
      <c r="I196" s="313"/>
      <c r="J196" s="300" t="s">
        <v>184</v>
      </c>
      <c r="K196" s="280" t="s">
        <v>337</v>
      </c>
    </row>
    <row r="197" spans="1:11" s="281" customFormat="1" ht="39.75" customHeight="1" x14ac:dyDescent="0.3">
      <c r="A197" s="274"/>
      <c r="B197" s="294"/>
      <c r="C197" s="308">
        <v>10112.040000000001</v>
      </c>
      <c r="D197" s="308">
        <v>10112.040000000001</v>
      </c>
      <c r="E197" s="332"/>
      <c r="F197" s="310" t="s">
        <v>344</v>
      </c>
      <c r="G197" s="311">
        <v>10112.040000000001</v>
      </c>
      <c r="H197" s="310" t="s">
        <v>344</v>
      </c>
      <c r="I197" s="311">
        <v>10112.040000000001</v>
      </c>
      <c r="J197" s="292"/>
      <c r="K197" s="293" t="s">
        <v>345</v>
      </c>
    </row>
    <row r="198" spans="1:11" s="281" customFormat="1" ht="24.75" customHeight="1" x14ac:dyDescent="0.3">
      <c r="A198" s="291">
        <v>88</v>
      </c>
      <c r="B198" s="315" t="s">
        <v>346</v>
      </c>
      <c r="C198" s="316"/>
      <c r="D198" s="317"/>
      <c r="E198" s="334" t="s">
        <v>128</v>
      </c>
      <c r="F198" s="297"/>
      <c r="G198" s="298"/>
      <c r="H198" s="299"/>
      <c r="I198" s="298"/>
      <c r="J198" s="286" t="s">
        <v>184</v>
      </c>
      <c r="K198" s="287" t="s">
        <v>337</v>
      </c>
    </row>
    <row r="199" spans="1:11" s="281" customFormat="1" ht="39.75" customHeight="1" x14ac:dyDescent="0.3">
      <c r="A199" s="274"/>
      <c r="B199" s="294"/>
      <c r="C199" s="308">
        <v>2300.5</v>
      </c>
      <c r="D199" s="308">
        <v>2300.5</v>
      </c>
      <c r="E199" s="332"/>
      <c r="F199" s="318" t="s">
        <v>341</v>
      </c>
      <c r="G199" s="311">
        <v>2300.5</v>
      </c>
      <c r="H199" s="318" t="s">
        <v>341</v>
      </c>
      <c r="I199" s="311">
        <v>2300.5</v>
      </c>
      <c r="J199" s="292"/>
      <c r="K199" s="303" t="s">
        <v>347</v>
      </c>
    </row>
    <row r="200" spans="1:11" s="281" customFormat="1" ht="27.75" customHeight="1" x14ac:dyDescent="0.3">
      <c r="A200" s="274">
        <v>89</v>
      </c>
      <c r="B200" s="294" t="s">
        <v>348</v>
      </c>
      <c r="C200" s="295"/>
      <c r="D200" s="296"/>
      <c r="E200" s="332" t="s">
        <v>128</v>
      </c>
      <c r="F200" s="297"/>
      <c r="G200" s="298"/>
      <c r="H200" s="299"/>
      <c r="I200" s="298"/>
      <c r="J200" s="300" t="s">
        <v>184</v>
      </c>
      <c r="K200" s="287" t="s">
        <v>337</v>
      </c>
    </row>
    <row r="201" spans="1:11" s="281" customFormat="1" ht="39.75" customHeight="1" x14ac:dyDescent="0.3">
      <c r="A201" s="274"/>
      <c r="B201" s="294"/>
      <c r="C201" s="308">
        <v>2130</v>
      </c>
      <c r="D201" s="308">
        <v>2130</v>
      </c>
      <c r="E201" s="332"/>
      <c r="F201" s="318" t="s">
        <v>19</v>
      </c>
      <c r="G201" s="311">
        <v>2130</v>
      </c>
      <c r="H201" s="318" t="s">
        <v>19</v>
      </c>
      <c r="I201" s="311">
        <v>2130</v>
      </c>
      <c r="J201" s="292"/>
      <c r="K201" s="303" t="s">
        <v>349</v>
      </c>
    </row>
    <row r="202" spans="1:11" s="281" customFormat="1" ht="26.25" customHeight="1" x14ac:dyDescent="0.3">
      <c r="A202" s="274">
        <v>90</v>
      </c>
      <c r="B202" s="319" t="s">
        <v>350</v>
      </c>
      <c r="C202" s="290">
        <v>10840</v>
      </c>
      <c r="D202" s="290">
        <v>10840</v>
      </c>
      <c r="E202" s="335" t="s">
        <v>128</v>
      </c>
      <c r="F202" s="277"/>
      <c r="G202" s="278"/>
      <c r="H202" s="277"/>
      <c r="I202" s="320"/>
      <c r="J202" s="321" t="s">
        <v>184</v>
      </c>
      <c r="K202" s="280" t="s">
        <v>327</v>
      </c>
    </row>
    <row r="203" spans="1:11" s="281" customFormat="1" ht="39.75" customHeight="1" x14ac:dyDescent="0.3">
      <c r="A203" s="274"/>
      <c r="B203" s="319"/>
      <c r="C203" s="322"/>
      <c r="D203" s="322"/>
      <c r="E203" s="336"/>
      <c r="F203" s="318" t="s">
        <v>334</v>
      </c>
      <c r="G203" s="311">
        <v>10840</v>
      </c>
      <c r="H203" s="318" t="s">
        <v>334</v>
      </c>
      <c r="I203" s="311">
        <v>10840</v>
      </c>
      <c r="J203" s="321"/>
      <c r="K203" s="303" t="s">
        <v>351</v>
      </c>
    </row>
    <row r="204" spans="1:11" s="281" customFormat="1" ht="39.75" customHeight="1" x14ac:dyDescent="0.3">
      <c r="A204" s="274">
        <v>91</v>
      </c>
      <c r="B204" s="319" t="s">
        <v>333</v>
      </c>
      <c r="C204" s="290">
        <v>8970</v>
      </c>
      <c r="D204" s="290">
        <v>8970</v>
      </c>
      <c r="E204" s="335" t="s">
        <v>128</v>
      </c>
      <c r="F204" s="277"/>
      <c r="G204" s="278"/>
      <c r="H204" s="277"/>
      <c r="I204" s="320"/>
      <c r="J204" s="321" t="s">
        <v>184</v>
      </c>
      <c r="K204" s="280" t="s">
        <v>327</v>
      </c>
    </row>
    <row r="205" spans="1:11" s="281" customFormat="1" ht="51" customHeight="1" x14ac:dyDescent="0.3">
      <c r="A205" s="274"/>
      <c r="B205" s="319"/>
      <c r="C205" s="322"/>
      <c r="D205" s="322"/>
      <c r="E205" s="336"/>
      <c r="F205" s="318" t="s">
        <v>334</v>
      </c>
      <c r="G205" s="311">
        <v>8970</v>
      </c>
      <c r="H205" s="318" t="s">
        <v>334</v>
      </c>
      <c r="I205" s="311">
        <v>8970</v>
      </c>
      <c r="J205" s="321"/>
      <c r="K205" s="303" t="s">
        <v>352</v>
      </c>
    </row>
    <row r="206" spans="1:11" s="281" customFormat="1" ht="23.25" customHeight="1" x14ac:dyDescent="0.3">
      <c r="A206" s="274">
        <v>92</v>
      </c>
      <c r="B206" s="275" t="s">
        <v>353</v>
      </c>
      <c r="C206" s="276"/>
      <c r="D206" s="276"/>
      <c r="E206" s="329"/>
      <c r="F206" s="277"/>
      <c r="G206" s="278"/>
      <c r="H206" s="277"/>
      <c r="I206" s="278"/>
      <c r="J206" s="288"/>
      <c r="K206" s="280"/>
    </row>
    <row r="207" spans="1:11" s="281" customFormat="1" ht="22.5" customHeight="1" x14ac:dyDescent="0.3">
      <c r="A207" s="274"/>
      <c r="B207" s="282"/>
      <c r="C207" s="283">
        <v>20000</v>
      </c>
      <c r="D207" s="283">
        <v>20000</v>
      </c>
      <c r="E207" s="330" t="s">
        <v>128</v>
      </c>
      <c r="F207" s="323" t="s">
        <v>354</v>
      </c>
      <c r="G207" s="285"/>
      <c r="H207" s="323" t="s">
        <v>354</v>
      </c>
      <c r="I207" s="285"/>
      <c r="J207" s="286" t="s">
        <v>184</v>
      </c>
      <c r="K207" s="287" t="s">
        <v>327</v>
      </c>
    </row>
    <row r="208" spans="1:11" s="281" customFormat="1" ht="46.5" customHeight="1" x14ac:dyDescent="0.3">
      <c r="A208" s="274"/>
      <c r="B208" s="289"/>
      <c r="C208" s="290"/>
      <c r="D208" s="290"/>
      <c r="E208" s="331"/>
      <c r="F208" s="324"/>
      <c r="G208" s="311">
        <v>20000</v>
      </c>
      <c r="H208" s="324"/>
      <c r="I208" s="311">
        <v>12200</v>
      </c>
      <c r="J208" s="292"/>
      <c r="K208" s="293" t="s">
        <v>355</v>
      </c>
    </row>
  </sheetData>
  <mergeCells count="81">
    <mergeCell ref="J204:J205"/>
    <mergeCell ref="A206:A208"/>
    <mergeCell ref="B206:B208"/>
    <mergeCell ref="C207:C208"/>
    <mergeCell ref="D207:D208"/>
    <mergeCell ref="E207:E208"/>
    <mergeCell ref="F207:F208"/>
    <mergeCell ref="H207:H208"/>
    <mergeCell ref="J207:J208"/>
    <mergeCell ref="A204:A205"/>
    <mergeCell ref="B204:B205"/>
    <mergeCell ref="C204:C205"/>
    <mergeCell ref="D204:D205"/>
    <mergeCell ref="E204:E205"/>
    <mergeCell ref="A200:A201"/>
    <mergeCell ref="B200:B201"/>
    <mergeCell ref="E200:E201"/>
    <mergeCell ref="J200:J201"/>
    <mergeCell ref="A202:A203"/>
    <mergeCell ref="B202:B203"/>
    <mergeCell ref="C202:C203"/>
    <mergeCell ref="D202:D203"/>
    <mergeCell ref="E202:E203"/>
    <mergeCell ref="J202:J203"/>
    <mergeCell ref="A196:A197"/>
    <mergeCell ref="B196:B197"/>
    <mergeCell ref="E196:E197"/>
    <mergeCell ref="J196:J197"/>
    <mergeCell ref="A198:A199"/>
    <mergeCell ref="B198:B199"/>
    <mergeCell ref="E198:E199"/>
    <mergeCell ref="J198:J199"/>
    <mergeCell ref="A192:A193"/>
    <mergeCell ref="B192:B193"/>
    <mergeCell ref="E192:E193"/>
    <mergeCell ref="J192:J193"/>
    <mergeCell ref="A194:A195"/>
    <mergeCell ref="B194:B195"/>
    <mergeCell ref="E194:E195"/>
    <mergeCell ref="J194:J195"/>
    <mergeCell ref="F190:F191"/>
    <mergeCell ref="G190:G191"/>
    <mergeCell ref="H190:H191"/>
    <mergeCell ref="I190:I191"/>
    <mergeCell ref="J190:J191"/>
    <mergeCell ref="A189:A191"/>
    <mergeCell ref="B189:B191"/>
    <mergeCell ref="C190:C191"/>
    <mergeCell ref="D190:D191"/>
    <mergeCell ref="E190:E191"/>
    <mergeCell ref="F187:F188"/>
    <mergeCell ref="G187:G188"/>
    <mergeCell ref="H187:H188"/>
    <mergeCell ref="I187:I188"/>
    <mergeCell ref="J187:J188"/>
    <mergeCell ref="A186:A188"/>
    <mergeCell ref="B186:B188"/>
    <mergeCell ref="C187:C188"/>
    <mergeCell ref="D187:D188"/>
    <mergeCell ref="E187:E188"/>
    <mergeCell ref="A65:A67"/>
    <mergeCell ref="B65:B67"/>
    <mergeCell ref="E65:E67"/>
    <mergeCell ref="J65:J67"/>
    <mergeCell ref="A182:A185"/>
    <mergeCell ref="B182:B185"/>
    <mergeCell ref="C183:C185"/>
    <mergeCell ref="D183:D185"/>
    <mergeCell ref="E183:E185"/>
    <mergeCell ref="J183:J185"/>
    <mergeCell ref="J4:J5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พ.ค. 65</vt:lpstr>
      <vt:lpstr>'พ.ค. 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cp:lastPrinted>2022-06-08T02:57:03Z</cp:lastPrinted>
  <dcterms:created xsi:type="dcterms:W3CDTF">2022-06-01T08:58:12Z</dcterms:created>
  <dcterms:modified xsi:type="dcterms:W3CDTF">2022-06-08T03:04:46Z</dcterms:modified>
</cp:coreProperties>
</file>