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กรกฎาคม\"/>
    </mc:Choice>
  </mc:AlternateContent>
  <bookViews>
    <workbookView xWindow="0" yWindow="0" windowWidth="21600" windowHeight="9780"/>
  </bookViews>
  <sheets>
    <sheet name="ก.ค..65 " sheetId="1" r:id="rId1"/>
  </sheets>
  <definedNames>
    <definedName name="_xlnm.Print_Area" localSheetId="0">'ก.ค..65 '!$A$6:$K$386</definedName>
    <definedName name="_xlnm.Print_Titles" localSheetId="0">'ก.ค..65 '!$A:$K,'ก.ค..65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3" i="1" l="1"/>
  <c r="D364" i="1"/>
  <c r="D360" i="1"/>
  <c r="D351" i="1"/>
  <c r="D337" i="1"/>
  <c r="D316" i="1"/>
  <c r="D312" i="1"/>
  <c r="D308" i="1"/>
  <c r="D295" i="1"/>
  <c r="D280" i="1"/>
  <c r="D268" i="1"/>
  <c r="D260" i="1"/>
  <c r="D248" i="1"/>
  <c r="H155" i="1"/>
  <c r="D155" i="1"/>
  <c r="G155" i="1" s="1"/>
  <c r="I155" i="1" s="1"/>
  <c r="H154" i="1"/>
  <c r="G154" i="1"/>
  <c r="I154" i="1" s="1"/>
  <c r="D154" i="1"/>
  <c r="H153" i="1"/>
  <c r="G153" i="1"/>
  <c r="I153" i="1" s="1"/>
  <c r="D153" i="1"/>
  <c r="H152" i="1"/>
  <c r="G152" i="1"/>
  <c r="I152" i="1" s="1"/>
  <c r="D152" i="1"/>
  <c r="H151" i="1"/>
  <c r="G151" i="1"/>
  <c r="I151" i="1" s="1"/>
  <c r="D151" i="1"/>
  <c r="H150" i="1"/>
  <c r="G150" i="1"/>
  <c r="I150" i="1" s="1"/>
  <c r="D150" i="1"/>
  <c r="H149" i="1"/>
  <c r="G149" i="1"/>
  <c r="I149" i="1" s="1"/>
  <c r="D149" i="1"/>
  <c r="H148" i="1"/>
  <c r="G148" i="1"/>
  <c r="I148" i="1" s="1"/>
  <c r="D148" i="1"/>
  <c r="H147" i="1"/>
  <c r="G147" i="1"/>
  <c r="I147" i="1" s="1"/>
  <c r="D147" i="1"/>
  <c r="H146" i="1"/>
  <c r="G146" i="1"/>
  <c r="I146" i="1" s="1"/>
  <c r="D146" i="1"/>
  <c r="H145" i="1"/>
  <c r="G145" i="1"/>
  <c r="I145" i="1" s="1"/>
  <c r="D145" i="1"/>
  <c r="H144" i="1"/>
  <c r="G144" i="1"/>
  <c r="I144" i="1" s="1"/>
  <c r="D144" i="1"/>
  <c r="H143" i="1"/>
  <c r="G143" i="1"/>
  <c r="I143" i="1" s="1"/>
  <c r="D143" i="1"/>
  <c r="H142" i="1"/>
  <c r="G142" i="1"/>
  <c r="I142" i="1" s="1"/>
  <c r="D142" i="1"/>
  <c r="H141" i="1"/>
  <c r="G141" i="1"/>
  <c r="I141" i="1" s="1"/>
  <c r="D141" i="1"/>
  <c r="H140" i="1"/>
  <c r="G140" i="1"/>
  <c r="I140" i="1" s="1"/>
  <c r="D140" i="1"/>
  <c r="H139" i="1"/>
  <c r="G139" i="1"/>
  <c r="I139" i="1" s="1"/>
  <c r="D139" i="1"/>
  <c r="H138" i="1"/>
  <c r="G138" i="1"/>
  <c r="I138" i="1" s="1"/>
  <c r="D138" i="1"/>
  <c r="H137" i="1"/>
  <c r="G137" i="1"/>
  <c r="I137" i="1" s="1"/>
  <c r="D137" i="1"/>
  <c r="H136" i="1"/>
  <c r="G136" i="1"/>
  <c r="I136" i="1" s="1"/>
  <c r="D136" i="1"/>
  <c r="H135" i="1"/>
  <c r="G135" i="1"/>
  <c r="I135" i="1" s="1"/>
  <c r="D135" i="1"/>
  <c r="H134" i="1"/>
  <c r="G134" i="1"/>
  <c r="I134" i="1" s="1"/>
  <c r="D134" i="1"/>
  <c r="H133" i="1"/>
  <c r="G133" i="1"/>
  <c r="I133" i="1" s="1"/>
  <c r="D133" i="1"/>
  <c r="H132" i="1"/>
  <c r="G132" i="1"/>
  <c r="I132" i="1" s="1"/>
  <c r="D132" i="1"/>
  <c r="H131" i="1"/>
  <c r="G131" i="1"/>
  <c r="I131" i="1" s="1"/>
  <c r="D131" i="1"/>
  <c r="H130" i="1"/>
  <c r="G130" i="1"/>
  <c r="I130" i="1" s="1"/>
  <c r="D130" i="1"/>
  <c r="H129" i="1"/>
  <c r="G129" i="1"/>
  <c r="I129" i="1" s="1"/>
  <c r="D129" i="1"/>
  <c r="H128" i="1"/>
  <c r="G128" i="1"/>
  <c r="I128" i="1" s="1"/>
  <c r="D128" i="1"/>
  <c r="H127" i="1"/>
  <c r="G127" i="1"/>
  <c r="I127" i="1" s="1"/>
  <c r="D127" i="1"/>
  <c r="H126" i="1"/>
  <c r="G126" i="1"/>
  <c r="I126" i="1" s="1"/>
  <c r="D126" i="1"/>
  <c r="H125" i="1"/>
  <c r="G125" i="1"/>
  <c r="I125" i="1" s="1"/>
  <c r="D125" i="1"/>
  <c r="H18" i="1" l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A14" i="1"/>
  <c r="A15" i="1" s="1"/>
  <c r="A16" i="1" s="1"/>
  <c r="H13" i="1"/>
  <c r="G13" i="1"/>
  <c r="I13" i="1" s="1"/>
  <c r="D13" i="1"/>
  <c r="H12" i="1"/>
  <c r="G12" i="1"/>
  <c r="I12" i="1" s="1"/>
  <c r="D12" i="1"/>
  <c r="A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A7" i="1"/>
  <c r="A8" i="1" s="1"/>
  <c r="A9" i="1" s="1"/>
  <c r="H6" i="1"/>
  <c r="G6" i="1"/>
  <c r="I6" i="1" s="1"/>
  <c r="D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<sst xmlns="http://schemas.openxmlformats.org/spreadsheetml/2006/main" count="1243" uniqueCount="477">
  <si>
    <t>สรุปผลการดำเนินการจัดซื้อจัดจ้างในรอบเดือน กรกฎาคม 2565</t>
  </si>
  <si>
    <t xml:space="preserve">วันที่  1-31  เดือน กรกฎาคม  พ.ศ. 2565 </t>
  </si>
  <si>
    <t>ลำดับที่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</si>
  <si>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</si>
  <si>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</si>
  <si>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</si>
  <si>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</si>
  <si>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</si>
  <si>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</si>
  <si>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</si>
  <si>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</si>
  <si>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</si>
  <si>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ขออนุมัติซ่อมแซมเครื่องปั๊มน้ำ หมายเลขทะเบียน GCABT -3792691</t>
  </si>
  <si>
    <t>วิธีเฉพาะเจาะจง</t>
  </si>
  <si>
    <t>นายประยุทธ ใจดี</t>
  </si>
  <si>
    <t>พิจารณาจากเกณฑ์ราคา</t>
  </si>
  <si>
    <t>บิลเงินสด เล่มที่ 1 เลขที่ 10
ลว 1 ก.ค. 65</t>
  </si>
  <si>
    <t>ขออนุมัติจัดซื้อแปรงทองเหลือง ใช้เลี้ยงดูแลและทำความสะอาดร่างกายช้างสำคัญฯ</t>
  </si>
  <si>
    <t>ร้านคมศิลป์วัสดุก่อสร้าง</t>
  </si>
  <si>
    <t>ใบส่งของ เล่มที่ 117 เลขที่ 01
ลว 1 ก.ค. 65</t>
  </si>
  <si>
    <t>ขออนุมัติเปลี่ยนแบตเตอรี่ รถยนต์หมายเลขทะเบียน บษ 2981 ลำปาง</t>
  </si>
  <si>
    <t>ร้านรุ่งเรืองแบตเตอรี่</t>
  </si>
  <si>
    <t>ใบส่งของ เล่มที่ 010 เลขที่ 0462
ลว 4 ก.ค. 65</t>
  </si>
  <si>
    <t>ขออนุมัติจัดซื้อวัสดุอุปกรณ์เพื่อซ่อมแซมอาคารสำนักงาน และอาคารทรงงาน ที่โรงช้างต้น</t>
  </si>
  <si>
    <t>บ.สยามโกลบอลเฮ้าส์ จำกัด (มหาชน)</t>
  </si>
  <si>
    <t>ใบเสร็จรับเงิน เลขที่ L GSA0025A-650705-0020
ลว 5 ก.ค. 65</t>
  </si>
  <si>
    <t>ใบส่งของ เล่มที่  117 เลขที่ 05
ลว 5 ก.ค. 65</t>
  </si>
  <si>
    <t>ขออนุมัติจัดซื้อชุดรางพร้องหลอดไฟ LED ใช้งานซ่อมแซมภายในโรงช้างต้น</t>
  </si>
  <si>
    <t>ใบเสร็จรับเงิน เลขที่ L GSA0025A-650705-0019
ลว 5 ก.ค. 65</t>
  </si>
  <si>
    <t>ขออนุมัติจัดซื้อยางและลูกปืนเพื่อซ่องแซมรถเข็นอาหารช้าง</t>
  </si>
  <si>
    <t>ร้าน ก. อะไหล่</t>
  </si>
  <si>
    <t>บิลเงินสด เล่มที่ 002 เลขที่ 0062
ลว 7 ก.ค. 65</t>
  </si>
  <si>
    <t>ขออนุมัติสูบกำจัดสิ่งปฏิกูล ที่โรงช้างต้น</t>
  </si>
  <si>
    <t>ร้านคำปันบริการ</t>
  </si>
  <si>
    <t>บิลเงินสด เล่มที่ 1 เลขที่ 31 
ลว 7 ก.ค. 65</t>
  </si>
  <si>
    <t>ขออนุมัติจัดซื้อผ้าใบสำหรับปูพื้น มช้งานที่โรงช้างต้น</t>
  </si>
  <si>
    <t>ใบส่งของ เล่มที่ 117 เลขที่ 03
ลว 6 ก.ค. 65</t>
  </si>
  <si>
    <t>ขออนุมัติจัดซื้อคลิปรัดท่อใช้สำหรับรัดปอกหุ้มงาช้าง ช้างต้น ช้างสำคัญ และช้างในพระอุปถัมภ์ฯ</t>
  </si>
  <si>
    <t>บ.ซีอาร์ซี ไทวัสดุ จำกัด</t>
  </si>
  <si>
    <t>ใบเสร็จรับเงิน เลขที่ LPAIF22070072344
ลว 7 ก.ค. 65</t>
  </si>
  <si>
    <t>ขออนุมัติซ่อมแซมสายไฟเบอร์ออฟติก ลิ้งค์ (สายอินเตอร์เน็ต) ที่โรงช้างต้น</t>
  </si>
  <si>
    <t>นายศักดิ์สิทธิ์  แก้วประสิทธิ์</t>
  </si>
  <si>
    <t>ใบส่งของ เลขที่ 007/65 
ลว 18 ก.ค. 65</t>
  </si>
  <si>
    <t>ขออนุมัติจัดซื้อหมึก ใช้ปฏิบัติงานสำนักงานโรงช้างต้น</t>
  </si>
  <si>
    <t>ร้านรัตนพันธ์ (สำนักงานใหญ่)</t>
  </si>
  <si>
    <t>ใบส่งของ เลขที่ IV6502467
ลว 18 ก.ค. 65</t>
  </si>
  <si>
    <t>ขออนุมัติจ้างทำรายงานผลการดูแลสุขภาพช้างสำคัณอละช้างต้นฯ</t>
  </si>
  <si>
    <t>ร้าน เอส เค พานิช (สำนักงานใหญ่)</t>
  </si>
  <si>
    <t>ใบส่งของ เล่มที่ 24 เลขที่ 37 
ลว 25 ก.ค. 65</t>
  </si>
  <si>
    <t>ขออนุมัติจัดซื้ออุปกรณ์ อะไหล่ ซ่อมแซมรถเข็น</t>
  </si>
  <si>
    <t xml:space="preserve">ก. อะไหล่ </t>
  </si>
  <si>
    <t>เป็นผู้จำหน่ายโดยตรงในท้องถิ่น
มีคุณภาพตรงตามความต้องการใช้งาน</t>
  </si>
  <si>
    <t>แบบขออนุมัติจัดซื้อ ทส 1413.4/923 ลว. 4 ก.ค. 65
   - บิลเงินสด/ใบกำกับภาษี เลมที่ 002 เลขที่ 0070 ลว. 11 ก.ค. 65</t>
  </si>
  <si>
    <t>ขออนุมัตินำรถจักรยานยนต์หมายเลขทะเบียน 1 กช 6796 ลำพูน เข้าทำการตรวจเช็คระยะ และเปลี่ยนถ่ายน้ำมันเครื่อง</t>
  </si>
  <si>
    <t>บจ. นิยมพานิชลำปาง</t>
  </si>
  <si>
    <t>แบบขออนุมัติจัดซื้อ ทส 1413.4/923 ลว. 6 ก.ค. 65
   - ใบเสร็จรับเงิน/ใบกำกับภาษี เลขที่ 65PTF/501085658 ลว. 12 ก.ค. 65</t>
  </si>
  <si>
    <t>ขออนุมัติจัดซื้อวัสดุ-อุปกรณ์ ซ่อมแซมเปลี่ยนหลังคาอาคารบ้านพักสัตวแพทย์</t>
  </si>
  <si>
    <t>บจ. วี.เอ็น.สตีล อินเตอร์เทรด</t>
  </si>
  <si>
    <t>แบบขออนุมัติจัดซื้อ ทส 1413.4/954 ลว. 8 ก.ค. 65
- ใบเสร็จรับเงิน เลขที่ ER6507126 ลว. 18 ก.ค. 65</t>
  </si>
  <si>
    <t>อุปกรณ์สำหรับช้างป่วย
- ไซริงค์</t>
  </si>
  <si>
    <t>บ.โอเร็กซ์ เทรดดิ้ง จำกัด (สำนักงานใหญ่)</t>
  </si>
  <si>
    <t>ใบสั่งซื้อสั่งจ้าง เลขที่ 143/2565 ลว. 27 มิ.ย 65</t>
  </si>
  <si>
    <t>อุปกรณ์สำหรับช้างป่วย
- หลอดเก็บเลือด</t>
  </si>
  <si>
    <t>หจก. ภัควัตเทรดดิ้ง</t>
  </si>
  <si>
    <t>ใบสั่งซื้อสั่งจ้าง เลขที่ 156/2565 ลว. 5 ก.ค 65</t>
  </si>
  <si>
    <t>อุปกรณ์สำหรับช้างป่วยป
- Regulator oxygen</t>
  </si>
  <si>
    <t>บ.แสตนดาร์ดก๊าซ แอนด์ เซฟตี้โปรดักส์ จำกัด</t>
  </si>
  <si>
    <t>ใบสั่งซื้อสั่งจ้าง เลขที่ 171/2565 ลว. 11 ก.ค 65</t>
  </si>
  <si>
    <t>ยาสำหรับช้างป่วย
- Fercobsang</t>
  </si>
  <si>
    <t>บ.แอมโก้เวท จำกัด</t>
  </si>
  <si>
    <t>ลงนามสั่งซื้อในใบเสนอราคา เลขที่ OF 6506056
 ลว. 1 ก.ค 65</t>
  </si>
  <si>
    <t>ยาสำหรับช้างป่วย
- Gasxym</t>
  </si>
  <si>
    <t>บ.ดีทแฮล์ม เคลเลอร์ โลจิสติกส์ จำกัด</t>
  </si>
  <si>
    <t>ใบสั่งซื้อสั่งจ้าง เลขที่ 166/2565 ลว. 6 ก.ค 65</t>
  </si>
  <si>
    <t>ยาสำหรับช้างป่วย
- Banner protein</t>
  </si>
  <si>
    <t>บ.ช.เภสัช จำกัด (สำนักงานใหญ่)</t>
  </si>
  <si>
    <t>ใบสั่งซื้อสั่งจ้าง 150/2565 ลว. 30 มิ.ย 65</t>
  </si>
  <si>
    <t>อุปกรณ์สำหรับช้างป่วย
- เกจ์ออกซิเจนชนิดผ่านน้ำ</t>
  </si>
  <si>
    <t>ใบสั่งซื้อสั่งจ้าง 149/2565 ลว. 30 มิ.ย 65</t>
  </si>
  <si>
    <t>อุปกรณ์สำหรับช้างป่วย
- Swab medium</t>
  </si>
  <si>
    <t>บ.แบงเทรดดิ้ง 1992 จำกัด (สำนักงานใหญ่)</t>
  </si>
  <si>
    <t>ใบสั่งซื้อสั่งจ้าง 118/2565 ลว. 15 มิ.ย 65</t>
  </si>
  <si>
    <t>อุปกรณ์สำหรับช้างป่วย
- เฝือก</t>
  </si>
  <si>
    <t>บ.ดีเคเอสเอช (ประเทศไทย) จำกัด</t>
  </si>
  <si>
    <t>ใบสั่งซื้อสั่งจ้าง 80/2565 ลว.11 พ.ค 65</t>
  </si>
  <si>
    <t>ยาสำหรับช้างป่วย
- สเปรย์ตะไคร้หอม</t>
  </si>
  <si>
    <t>ใบสั่งซื้อสั่งจ้าง 148/2565 ลว. 30 มิ.ย 65</t>
  </si>
  <si>
    <t>สารชีวบำบัดภัณฑ์สำหรับใช้ในโรงพยาบาลช้าง</t>
  </si>
  <si>
    <t>บ.ลักค์คลีนนิ่ง ซัพพลาย จำกัด (สำนักงานใหญ่)</t>
  </si>
  <si>
    <t>ใบสั่งซื้อสั่งจ้าง 144/2565 ลว. 28 มิ.ย 65</t>
  </si>
  <si>
    <t>อุปกรณ์สำหรับช้างป่วย
- EC8+</t>
  </si>
  <si>
    <t>ใบสั่งซื้อสั่งจ้าง เลขที่ 126/2565 ลว. 11 มิ.ย 65</t>
  </si>
  <si>
    <t>ยาสำหรับช้างป่วย
- Calcium catbonate</t>
  </si>
  <si>
    <t>ใบสั่งซื้อสั่งจ้าง 87/2565 ลว. 23 พ.ค 65</t>
  </si>
  <si>
    <t>ถุงเท้าช้างป่วย</t>
  </si>
  <si>
    <t>นางบัวเขียว เปี้ยสาย</t>
  </si>
  <si>
    <t>แบบขออนุมัติจัดซื้อ ที่ ทส 1413.4/721 ลว. 25 พ.ค 65
- ใบเสร็จรับเงิน เล่มที่ 2 เลขที่ 13 ลว. 13 มิ.ย 65</t>
  </si>
  <si>
    <t>สูบสิ่งปฏิกูล</t>
  </si>
  <si>
    <t>นางสาวสมใจ ทายะ</t>
  </si>
  <si>
    <t>แบบขออนุมัติจัดซื้อ ที่ ทส 1413.4/782 ลว. 8 มิ.ย 65
- ใบเสร็จรับเงิน เล่มที่ 5 เลขที่ 18 ลว. 1 ก.ค 65</t>
  </si>
  <si>
    <t>สารเคมี
- ESAT6 recombinant Protein 500 ug.</t>
  </si>
  <si>
    <t>หจก.ภัควัตเทรดดิ้ง</t>
  </si>
  <si>
    <t>ใบสั่งซื้อสั่งจ้าง เลขที่ 57/2565 ลว. 30 มี.ค 65</t>
  </si>
  <si>
    <t>สารเคมี
- Control CBC of Mythic 22  3 Level</t>
  </si>
  <si>
    <t>ใบสั่งซื้อสั่งจ้าง เลขที่ 128/2565 ลว. 24 มิ.ย 65</t>
  </si>
  <si>
    <t>วัสดุอุปกรณ์
- Centrifuge ขนาด 15 ml.</t>
  </si>
  <si>
    <t>บ.กิบไทย จำกัด</t>
  </si>
  <si>
    <t>ใบสั่งซื้อสั่งจ้าง เลขที่ 132/2565 ลว. 24 มิ.ย 65</t>
  </si>
  <si>
    <t>สารเคมี
- Cleaner of Mythic 22</t>
  </si>
  <si>
    <t>ใบสั่งซื้อสั่งจ้าง เลขที่ 102/2565 ลว. 8 มิ.ย 65</t>
  </si>
  <si>
    <t>แผ่นตรวจตัวอย่าง
- Health Checking</t>
  </si>
  <si>
    <t>ใบสั่งซื้อสั่งจ้าง เลขที่ 129/2565 ลว. 24 มิ.ย 65</t>
  </si>
  <si>
    <t>สารเคมี
- Set Bacteria Part Identify</t>
  </si>
  <si>
    <t>ใบสั่งซื้อสั่งจ้าง เลขที่ 131/2565 ลว. 24 มิ.ย 65</t>
  </si>
  <si>
    <t>บ.เชียงใหม่ วีเอ็ม จำกัด</t>
  </si>
  <si>
    <t>ใบสั่งซื้อสั่งจ้าง เลขที่ 101/2565 ลว. 8 มิ.ย 65</t>
  </si>
  <si>
    <t>สารเคมี
- Anti-Rabbit IGG (GOAT), HRP</t>
  </si>
  <si>
    <t>บ.พี.อินเตอร์เทรด อิควปเม้นท์ จำกัด</t>
  </si>
  <si>
    <t>ใบสั่งซื้อสั่งจ้าง เลขที่ 108/2565 ลว. 10 มิ.ย 68</t>
  </si>
  <si>
    <t>ขออนุมัติจัดซื้อเครื่องเซ่นไหว้ประกอบพิธีกรรมช้าง โครงการฝึกช้างและพัฒนาคุณภาพช้างเลี้ยงงบอุดหนุนรัฐบาล ประจำปีงบประมาณ พ.ศ. 2565 (เชือกที่5)</t>
  </si>
  <si>
    <t>ร้านเลิศวรรณา</t>
  </si>
  <si>
    <t xml:space="preserve">     บิลเงินสด เล่มที่ 40 เลขที่ 2287              ลว 6 ก.ค. 65        </t>
  </si>
  <si>
    <t>ขออนุมัติจัดซื้อเครื่องเซ่นไหว้ประกอบพิธีกรรมช้าง หลังนำพังโม่ดอยเข้าโครงการฝึกช้างและพัฒนาคุณภาพช้างเลี้ยง (เชือกที่4)</t>
  </si>
  <si>
    <t xml:space="preserve">     บิลเงินสด เล่มที่ 46 เลขที่ 0695                      ลว 6 ก.ค. 65                             บิลเงินสดเล่มที่ 46 เลขที่ 2289    ลว 6 ก.ค 65</t>
  </si>
  <si>
    <t>สารเคมี
- Blocking Reagent
- 10x PBS</t>
  </si>
  <si>
    <t xml:space="preserve">ขออนุมัติจัดซื้อวัสดุอุปกรณ์สำหรับทำหลักมัดช้างหมุนเวียนช้างของกลาง </t>
  </si>
  <si>
    <t>เฉพาะเจาะจง</t>
  </si>
  <si>
    <t>คมศิลป์วัสดุก่อสร้าง</t>
  </si>
  <si>
    <t>ตามใบเสร็จรับเงิน เล่มที่ 1163 เลขที่ 58115 ลว. 24/6/65</t>
  </si>
  <si>
    <t>ร้านตองบริการ</t>
  </si>
  <si>
    <t>ตามใบจ้งหนี้ เลขที่ REP 22-00040 ลว 6/6/65</t>
  </si>
  <si>
    <t>ตามใบกำกับภาษี/ใบส่งของ  เลขที่ LGSA002SA-650624-0004 ลว.24/6/65</t>
  </si>
  <si>
    <t xml:space="preserve">ขออนุมัติจัดซื้อวัสดุอุปกรณ์สำหรับทำหลักมัดช้างของกลาง </t>
  </si>
  <si>
    <t>ตามใบกำกับภาษี/ใบส่งของ  เลขที่ LGSA002SA-650708-0008 ลว.24/6/65</t>
  </si>
  <si>
    <t>ขออนุมัติจัดซื้อทรายหยาบสำหรับปรับพื้นที่บริเวณคอกช้างเตรียมคลอด</t>
  </si>
  <si>
    <t>ตามใบส่งของ เล่มที่ 116 เลขที่ 34 ลว. 24/6/65</t>
  </si>
  <si>
    <t>ขออนุมัติจัดซื้อธงชาติและวัสดุอุปกรณ์สำนักงาน</t>
  </si>
  <si>
    <t>รัตนาพันธ์ (สำนักงานใหญ่)</t>
  </si>
  <si>
    <t>ตามใบกำกับภาษี/ใบส่งของ เลขที่ IV6502446 ลว.  11 /7/65</t>
  </si>
  <si>
    <t xml:space="preserve">จัดซื้อน้ำมันเชื้อเพลิง ประจำเดือน กรกฎาคม 2565 ของส่วนอำนวยการ </t>
  </si>
  <si>
    <t>สถานีบริการน้ำมันบางจาก สหกรณ์การเกษตรห้างฉัตร จำกัด</t>
  </si>
  <si>
    <t>พิจารณาจากราคา</t>
  </si>
  <si>
    <t xml:space="preserve">(วิธีเฉพาะเจาะจง) </t>
  </si>
  <si>
    <t>ตามใบแจ้งหนี้/วางบิล เล่มที่ 170 เลขที่ 8487 ลว 29 ก.ค.65</t>
  </si>
  <si>
    <t>ขออนุมัติซ่อมแซมเครื่องปริ้นเตอร์</t>
  </si>
  <si>
    <t xml:space="preserve"> (วิธีเฉพาะเจาะจง) </t>
  </si>
  <si>
    <t>ห้างหุ้นส่วนจำกัด ท็อป พี ซี คอมพิวเตอร์</t>
  </si>
  <si>
    <t>ตามใบส่งของ เล่มที่ 285 เลขที่ 14208 ลว.11/4/65</t>
  </si>
  <si>
    <t>ขออนุมัติจัดซื้ออาหารสัตว์</t>
  </si>
  <si>
    <t>ลำปางสัตวภัณฑ์</t>
  </si>
  <si>
    <t>ตามใบส่งของชั่วคราว เล่มที่ 1 เลขที่ 001 ลว. 18/4/65</t>
  </si>
  <si>
    <t>ขอนุมัติจัดซื้อหินลิปแลป</t>
  </si>
  <si>
    <t>ตามใบส่งของ เล่มที่ 115 เลขที่ 33 ลว. 18/4/65</t>
  </si>
  <si>
    <t>ขออนุมัตินำรถยนต์ บว 4052 ลป เข้าซ่อมแซม</t>
  </si>
  <si>
    <t>รุ่งเรืองคาร์เซอร์วิส</t>
  </si>
  <si>
    <t>ตามใบส่งของ เล่มที่ 1/65 เลขที่ 13 ลว. 25/4/65</t>
  </si>
  <si>
    <t>ขอนุมัตินำรถยนต์ บว 2893 ลป เข้าซ่อมแซม</t>
  </si>
  <si>
    <t>ตามใบส่งของ เล่มที่ 1/65 เลขที่ 14 ลว. 27/4/65</t>
  </si>
  <si>
    <t>ตามใบส่งของ เล่มที่ 024 เลขที่ 1186 ลว. 28/3/65</t>
  </si>
  <si>
    <t>ตามใบแจ้งหนี้ เล่มที่ 165 เลขที่ 8219 ลว. 29/3/65</t>
  </si>
  <si>
    <t xml:space="preserve">(วิธีเฉพาะเจาะจง)   </t>
  </si>
  <si>
    <t>ตามใบแจ้งหนี้ เล่มที่ 162 เลขที่ 8095 ลว.14/2/65</t>
  </si>
  <si>
    <t>ตามใบแจ้งหนี้ เล่มที่ 162 เลขที่ 8093 ลว.14/2/65</t>
  </si>
  <si>
    <t>ตามใบแจ้งหนี้ เล่มที่ 162 เลขที่ 8094 ลว.14/2/65</t>
  </si>
  <si>
    <t>ตามใบส่งของชั่วคราว เล่มที่ 1 เลขที่ 001 ลว. 15/2/65</t>
  </si>
  <si>
    <t>ตามใบส่งของ เล่มที่ 024 เลขที่ 1184 ลว. 15/2/65</t>
  </si>
  <si>
    <t>ตามใบแจ้งหนี้ เลขที่ IV6502010 ลว. 22/2/65</t>
  </si>
  <si>
    <t>ตามใบสั่งจ้าง หมายเลข REP22-00038 ลว. 23/2/65</t>
  </si>
  <si>
    <t>ตามใบสั่งจ้าง หมายเลข REP22-00037 ลว. 24/2/65</t>
  </si>
  <si>
    <t>ตามใบส่งของ เล่มที่ 024 เลขที่ 1183 ลว.25/2/65</t>
  </si>
  <si>
    <t>ตามใบส่งของ เล่มที่ 114 เลขที่ 29 ลว.20/12/64</t>
  </si>
  <si>
    <t>ตามใบส่งของ เล่มที่ 097 เลขที่ 4808 ลว.20/12/64</t>
  </si>
  <si>
    <t>ตามใบส่งของ เล่มที่ 9/64 เลขที่ 3 ลว. 21/12/64</t>
  </si>
  <si>
    <t>ตามใบแจ้งหนี้ หมายเลข REP21-00174 ลว. 15/11/64</t>
  </si>
  <si>
    <t>ตามใบส่งของ เล่มที่ 2 เลขที่ 99 ลว. 15/11/64</t>
  </si>
  <si>
    <t>ตามใบแจ้งหนี้ เล่มที่ 157 เลขที่ 7843 ลว.16/11/64</t>
  </si>
  <si>
    <t>ตามใบแจ้งหนี้ เล่มที่ 157 เลขที่ 7844 ลว.16/11/64</t>
  </si>
  <si>
    <t>ตามใบแจ้งหนี้ เล่มที่ 157 เลขที่ 7847 ลว.16/11/64</t>
  </si>
  <si>
    <t>ตามใบส่งของ เล่มที่ 3 เลขที่ 5 ลว. 18/11/64</t>
  </si>
  <si>
    <t>ตามใบส่งของ เลขที่ IV0027476 ลว.23/11/64</t>
  </si>
  <si>
    <t>ตามใบสั่งจัดจ้าง เลขที่ INV21110089 ลว. 20/11/64</t>
  </si>
  <si>
    <t>ตามใบส่งของ เล่มที่ 8/64 เลขที่ 25 ลว.26/11/64</t>
  </si>
  <si>
    <t>ตามบิลเงินสด เล่มที่ 444 เลขที่ 22191 ลว. 29/11/64</t>
  </si>
  <si>
    <t>ตามใบเสร็จรับเงิน เลขที่ LGSA003SA-641129-0003 ลว.29/11/64</t>
  </si>
  <si>
    <t>ตามใบเสร็จรับเงิน เล่มที่ 10 เลขที่ 12 ลว.29/11/64</t>
  </si>
  <si>
    <t xml:space="preserve">ตามใบเสร็จรับเงิน เลขที่ LPAIF21110053162 ลว.29/11/64 </t>
  </si>
  <si>
    <t>จัดซื้อเครื่องเขียนแบบพิมพ์ (งบกองทุน)</t>
  </si>
  <si>
    <t>ร้านเอ ซีซี สเตชั่นเนอรี่</t>
  </si>
  <si>
    <t>ต้นฉบับใบกำกับภาษี/ต้นฉบับใบส่งของ เลขที่ IV0030038 ลว 12 ก.ค. 65</t>
  </si>
  <si>
    <t>ซ่อมแซมระบบไฟฟ้าบริเวณอาคารโรงพยาบาลช้างกระบี่ , อาคารบ้านพักพนักงานและเจ้าหน้าที่ และเรือนแถวที่พักควาญช้าง</t>
  </si>
  <si>
    <t>นายสุรพล ภู่ภิรมย์</t>
  </si>
  <si>
    <t>ใบสั่งจัดซื้อจัดจ้าง ลว.6/7/65</t>
  </si>
  <si>
    <t>จัดซื้อยารักษาช้างป่วย</t>
  </si>
  <si>
    <t>บจก.แอมโก้เวท</t>
  </si>
  <si>
    <t>บจก.สุวรรณาฟาร์ม่า</t>
  </si>
  <si>
    <t>จัดซื้อเวชภัณฑ์สำหรับช้างป่วย</t>
  </si>
  <si>
    <t>บจก.โอเร็กซ์ เทรดดิ้ง</t>
  </si>
  <si>
    <t>ใบเสร็จเลขที่ PB 22070007 ลว. 6/7/65</t>
  </si>
  <si>
    <t>จัดซื้อวัสดุสำหรับซ่อมแซมอาคารบ้านพักพนักงานและเจ้าหน้าที่ ห้องแถวโรงพยาบาลช้างกระบี่</t>
  </si>
  <si>
    <t>ร้านกิจโชคนานาภัณฑ์</t>
  </si>
  <si>
    <t>ใบเสร็จเลขที่ 5672 ลว. 6/7/65</t>
  </si>
  <si>
    <t>ซ่อมแซมและปรับปรุงพื้นที่บริเวณอาคารอเนกประสงค์โรงพยาบาลช้างกระบี่ สาขาภาคใต้ จังหวัดกระบี่</t>
  </si>
  <si>
    <t>นายเชียร ชุมศรี</t>
  </si>
  <si>
    <t>จัดจ้างตรวจวิเคราะห์ตัวอย่างช้างป่วย</t>
  </si>
  <si>
    <t>บจก.กรุงเทพอาร์เอไอ แล็บ</t>
  </si>
  <si>
    <t>ใบเสร็จเลขที่ L115656 ลว. 6/7/65</t>
  </si>
  <si>
    <t>จัดซื้อวัสดุอุปกรณ์สำหรับซ่อมแซมบริเวณที่อาบน้ำช้าง</t>
  </si>
  <si>
    <t>บจก.ลี วัสดุก่อสร้าง</t>
  </si>
  <si>
    <t>ใบเสร็จเลขที่ RC6507-0032  ลว. 6/7/65</t>
  </si>
  <si>
    <t>ตรวจเช็คและซ่อมแซมเปลี่ยนระบบไฟฟ้าอาคารอเนกประสงค์โรงพยาบาลช้าง สาขาภาคใต้ จังหวัดกระบี่</t>
  </si>
  <si>
    <t>ใบเสร็จเลขที่ 4 ลว. 6/7/65</t>
  </si>
  <si>
    <t>น้ำมันเชื้อเพลิงรถยนต์หมายเลขะเบียน กพ 1423 ลป.</t>
  </si>
  <si>
    <t>บจก.ก้องกิ่มเฮง ปิโตรเลียม</t>
  </si>
  <si>
    <t>ใบเสร็จเลขที่ TIO000016507000069 ลว. 6/7/65</t>
  </si>
  <si>
    <t>บจก.พี ยูนีไทย</t>
  </si>
  <si>
    <t>ใบสั่งจัดซื้อจัดจ้าง ลว.7/7/65</t>
  </si>
  <si>
    <t>นำรถยต์หมายเลขทะเบียน กพ 1423 ลป. เข้าตรวจเช็คและซ่อมแซม</t>
  </si>
  <si>
    <t>บจก.โตโยต้า อันดามัน กระบี่</t>
  </si>
  <si>
    <t>ใบสั่งจัดซื้อจัดจ้าง ลว.8/7/65</t>
  </si>
  <si>
    <t xml:space="preserve">จัดซื้อน้ำมันเชื้อเพลิง รถยนต์หมายเลขทะเบียน ฒอ 952 กทม </t>
  </si>
  <si>
    <t>ใบเสร็จเลขที่ TIO000016507000129 ลว. 11/7/65</t>
  </si>
  <si>
    <t>จัดซื้ออุปกรณ์สำหรับช้างป่วย</t>
  </si>
  <si>
    <t>ใบเสร็จเลขที่ RN650712-006 ลว. 12/7/65</t>
  </si>
  <si>
    <t>บจก.อินเตอร์เนชั่นเนล</t>
  </si>
  <si>
    <t>ใบเสร็จเลขที่ IVW0066513    ลว. 12/7/65</t>
  </si>
  <si>
    <t>บจก.เยเนอรัล ฮอสปิตัล โปรดักส์</t>
  </si>
  <si>
    <t>ใบสั่งจัดซื้อจัดจ้าง ลว.12/7/65</t>
  </si>
  <si>
    <t>นำรถยนต์หมายเลขทะเบียน กต 7941 ลป. เข้าตรวจเช็คและซ่อมแซม</t>
  </si>
  <si>
    <t>ใบเสร็จเลขที่ TAX22-02724 ลว. 18/7/65</t>
  </si>
  <si>
    <t>จัดซื้อวัสดุสำหรับควบคุมบริเวณพื้นที่ควบคุมช้างตกมัน</t>
  </si>
  <si>
    <t>ใบเสร็จเลขที่ RN650719-003 ลว. 19/7/65</t>
  </si>
  <si>
    <t>ซ่อมแซมเปลี่ยนตะแกรงเหล็กปิดคูระบายน้ำ อาคารโรงพยาบาลช้างกระบี่</t>
  </si>
  <si>
    <t>ใบสั่งจัดซื้อจัดจ้าง ลว. 19/7/65</t>
  </si>
  <si>
    <t>เปลี่ยนไส้กรองน้ำของเครื่องกรองน้ำระบบอาร์โอ</t>
  </si>
  <si>
    <t>กระบี่วิศวกรรมการกรอง</t>
  </si>
  <si>
    <t>ใบเสร็จเลขที่ 16 ลว. 19/7/65</t>
  </si>
  <si>
    <t>ซ่อมแซมระบบไฟฟ้าอาคารอเนกประสงค์โรงพยาบาลช้าง สาขาภาคใต้ จังหวัดกระบี่</t>
  </si>
  <si>
    <t>จัดซื้อวัสดุอุปกรณ์และของใช้เบ็ดเตล็ด</t>
  </si>
  <si>
    <t xml:space="preserve">บจก.เอก-ชัย ดิสทริบิวชั่น ซิสเทม </t>
  </si>
  <si>
    <t>ใบเสร็จเลขที่ 5064097253 ลว. 19/7/65</t>
  </si>
  <si>
    <t>บจก.สมายปริ้นท์ติ้ง</t>
  </si>
  <si>
    <t>ใบสั่งจัดซื้อจัดจ้าง 19/7/65</t>
  </si>
  <si>
    <t xml:space="preserve">  ใบเสร็จเลขที่ 5695 ลว.19/7/65</t>
  </si>
  <si>
    <t>ร้าน ว พิทยาภัณฑ์</t>
  </si>
  <si>
    <t>ใบเสร็จเลขที่ 43 ลว. 19/7/65</t>
  </si>
  <si>
    <t>จัดซื้ออุปกรณ์สำหรับซ่อมแซมรถเข็น</t>
  </si>
  <si>
    <t>นายสมชาย อิสลาม</t>
  </si>
  <si>
    <t>ใบเสร็จเลขที่ 3 ลว. 19/7/65</t>
  </si>
  <si>
    <t>เปลี่ยนแบตเตอรี่ รถจักรยานยนต์ (รถพ่วง) หมายเลขทะเบียน 1 กง 472 กระบี่</t>
  </si>
  <si>
    <t>ใบเสร็จเลขที่ 4 ลว. 19/7/65</t>
  </si>
  <si>
    <t>น้ำมันเชื้อเพลิงรถยนต์หมายเลขทะเบียน กต 7941 ลป.</t>
  </si>
  <si>
    <t>ใบเสร็จเลขที่ TIO000016507000256 ลว. 20/7/65</t>
  </si>
  <si>
    <t>ขออนุมัตินำรถยนต์ หมายเลขทะเบียน บว 2893 ลำปาง เข้าตรวจเช็คระยะตามกำหนด</t>
  </si>
  <si>
    <t>บริษัทมิตซูเชียงใหม่ จำกัด</t>
  </si>
  <si>
    <t>ตามใบแจ้งหนี้ เลขที่ TS291-2207-00001 ลว.1/7/65</t>
  </si>
  <si>
    <t>ขออนุมัติจัดซื้อไม้ดอก-ไม้ประดับ</t>
  </si>
  <si>
    <t>นิทัศน์พันธ์ไม้</t>
  </si>
  <si>
    <t>ตามใบสั่งซื้อสั่งจ้าง เล่มที่ 024 เลขที่ 2310 ลว.5/7/65</t>
  </si>
  <si>
    <t>บริษัท กนก ซี้ด จำกัด</t>
  </si>
  <si>
    <t>ตามใบสั่งซื้อสั่งจ้าง เล่มที่ 1 เลขที่ 1 ลว.5/7/65</t>
  </si>
  <si>
    <t>ตามใบสั่งซื้อสั่งจ้าง เล่มที่ 2 เลขที่ 2 ลว.5/7/65</t>
  </si>
  <si>
    <t>ฮ.ฮูก การ์เด้น</t>
  </si>
  <si>
    <t>ตามใบสั่งซื้อสั่งจ้าง เล่มที่ 1 เลขที่ 135 ลว.5/7/65</t>
  </si>
  <si>
    <t>เสน่ห์ไม้ดอกไม้ประดับไม้มงคล</t>
  </si>
  <si>
    <t>ตามใบสั่งซื้อสั่งจ้าง เล่มที่ 201 เลขที่ 218 ลว.5/7/65</t>
  </si>
  <si>
    <t>กล้วยไม้ดิน</t>
  </si>
  <si>
    <t>ตามใบสั่งซื้อสั่งจ้าง เล่มที่ 003 เลขที่ 004 ลว. 5/7/65</t>
  </si>
  <si>
    <t>ขออนุมัติจัดซื้อธงชาติไทย และธงสัญลักษณ์</t>
  </si>
  <si>
    <t>ร้านเอ ซี.ซี. สเตชันเนอรี่</t>
  </si>
  <si>
    <t>ตามใบสั่งซื้อสั่งจ้าง เลขที่ IV0029910 ลว. 8/7/65</t>
  </si>
  <si>
    <t>ลำปางสัตว์ภัณฑ์</t>
  </si>
  <si>
    <t>ตามใบสั่งซื้อสั่งจ้าง เล่มทื่ 1 เลขที่ 21 ลว. 21/7/65</t>
  </si>
  <si>
    <t>ขออนุมัติจัดซื้อวัสดุอุปกรณ์ปรับปรุงซ่อมแซมอาคารสถานที่ภายใน ส.คช.</t>
  </si>
  <si>
    <t>ตามใบส่งของ เล่มที่ 117 เลขที่ 04 ลว.22/7/65</t>
  </si>
  <si>
    <t>ตามใบส่งของ เล่มที่ 024 เลขที่ 1200 ลว. 13/6/65</t>
  </si>
  <si>
    <t>ตามใบแจ้งหนี้ เลขที่ SVROI22003761 ลว. 16/6/65</t>
  </si>
  <si>
    <t>ตามใบส่งของ เล่มที่ 025 เลขที่ 1202 ลว. 17/6/65</t>
  </si>
  <si>
    <t>ตามใบแจ้งหนี้ เลขที่ INV22060095 ลว. 17/6/65</t>
  </si>
  <si>
    <t>ตามใบส่งของ เล่มที่ 2/65 เลขที่ 13 ลว. 30/6/65</t>
  </si>
  <si>
    <t>ขออนุมัตินำรถยนต์ หมายเลขทะเบียน บพ 653 ลำปาง เข้าซ่อมแซม</t>
  </si>
  <si>
    <t>โตโยต้าลำปาง จำกัด</t>
  </si>
  <si>
    <t>ตามใบส่งของ เล่มที่ 2/65 เลขที่ 19 ลว. 30/5/65</t>
  </si>
  <si>
    <t>ขออนุมัติจัดซื้อวัสดุประกอบการผลิตปุ๋ยหมักชีวภาพจากมูลช้าง</t>
  </si>
  <si>
    <t>เฉพาะเจาะจง   ตามข้อบังคับ อ.อ.ป. ว่าด้วยการพาณิชย์ 2561</t>
  </si>
  <si>
    <t xml:space="preserve">(วิธีเฉพาะเจาะจง)  </t>
  </si>
  <si>
    <t>บริษัท คีรีสุวรรณ จำกัด</t>
  </si>
  <si>
    <t>ตามใบเสร็จรับเงิน เลขที่ RN0002252 ลว. 26/7/65</t>
  </si>
  <si>
    <t>ซ่อมแซมประตูห้องทำงาน ภายในอาคารกัลยาณิวัฒนาการุณย์</t>
  </si>
  <si>
    <t>อัคคพลพานิช</t>
  </si>
  <si>
    <t>ใบส่งของ ลงวันที่ 18 ก.ค. 65</t>
  </si>
  <si>
    <t xml:space="preserve"> - เนื่องจากประตูห้องทำงาน ห้อง ผอ.ส.คช. และห้องบริหารทั่วไปชำรุด</t>
  </si>
  <si>
    <t>คลังไฟฟ้าพาณิชย์</t>
  </si>
  <si>
    <t>เปิด - ปิด ไม่ได้</t>
  </si>
  <si>
    <t>อุปกรณ์และพื้นที่บนสื่อออนไลน์ เพื่อจัดเก็บภาพกิจกรรม Lampang</t>
  </si>
  <si>
    <t>บริษัท ยูนิตี้ ไอที ซิสเต็ม จำกัด (สาขาที่ 00008</t>
  </si>
  <si>
    <t>ใบกำกับภาษี เลขที่ BF0022070000467 ลว. 21 ก.ค. 65</t>
  </si>
  <si>
    <t>Thai Elephant Photo Trip 2022</t>
  </si>
  <si>
    <t>หจก.ท็อป พีซี คอมพิวเตอร์</t>
  </si>
  <si>
    <t>บริษัท วี ไซแนป เทคโนโลยี จำกัด (สำนักงานใหญ่)</t>
  </si>
  <si>
    <t>ใบเสร็จรับเงิน เลขที่ REC2022070012 ลว. 22 ก.ค. 65</t>
  </si>
  <si>
    <t>บริษัท มาร์ชเซิร์ฟ จำกัด</t>
  </si>
  <si>
    <t>ผลิตและเผยแพร่ภาพป้ายประชาสัมพันธ์ ส.คช. ประจำเดือน กรกฎาคม</t>
  </si>
  <si>
    <t>ร้านแอทไซน์ 2020</t>
  </si>
  <si>
    <t>ใบส่งของ เล่มที่ 05 เลขที่ 31 ลว. 27 ก.ค. 65</t>
  </si>
  <si>
    <t xml:space="preserve">2565 </t>
  </si>
  <si>
    <t>ร้านอินแอน์เอาท์</t>
  </si>
  <si>
    <t>อาหารสำหรับจำหน่ายให้นักท่องเที่ยว</t>
  </si>
  <si>
    <t>กล้วย จากนางพรรณา หมั่นคิด</t>
  </si>
  <si>
    <t xml:space="preserve">พิจารณาจากราคา </t>
  </si>
  <si>
    <t>ใบส่งของ เล่มที่16 เลขที่ 22 ลว. 2 ก.ค. 65</t>
  </si>
  <si>
    <t>(กล้วย/ข้าวโพด)</t>
  </si>
  <si>
    <t>ตามข้อบังคับอ.อ.ป.</t>
  </si>
  <si>
    <t>ข้าวโพด จากนายชัยเย็น เขื่อนคำ</t>
  </si>
  <si>
    <t>บิลเงินสด เล่มที่ 18 เลขที่ 87 ลว. 2 ก.ค. 65</t>
  </si>
  <si>
    <t>ว่าด้วยการพาณิชย์</t>
  </si>
  <si>
    <t>อ้อย ร.ต.จีรศักดิ์  สามณี</t>
  </si>
  <si>
    <t>ใบส่งของ เล่มที่ 9 เลขที่ 14 ลว. 5 ก.ค. 65</t>
  </si>
  <si>
    <t>(อ้อย/ตะกร้า)</t>
  </si>
  <si>
    <t>ตะกร้าสาน</t>
  </si>
  <si>
    <t>บิลเงินสด เล่มที่ 2 เลขที่ 7 ลว. 5 ก.ค. 65</t>
  </si>
  <si>
    <t>ใบส่งของ เล่มที่ 17 เลขที่ 1 ลว. 7 ก.ค. 65</t>
  </si>
  <si>
    <t>(กล้วย/ฟักทอง)</t>
  </si>
  <si>
    <t>ฟักทองจากวราภรณ์ จะตอ</t>
  </si>
  <si>
    <t>บิลเงินสด เล่มที่ 1 เลขที่ 1 ลว. 8 ก.ค. 65</t>
  </si>
  <si>
    <t>ใบส่งของ เล่มที่ 18 เลขที่ 88 ลว. 9 ก.ค. 65</t>
  </si>
  <si>
    <t>(กล้วย/ข้าวโพด/อ้อย)</t>
  </si>
  <si>
    <t>ใบส่งของ เล่มที่ 17 เลขที่ 5 ลว. 11 ก.ค. 65</t>
  </si>
  <si>
    <t>ใบส่งของ เล่มที่ 16 เลขที่ 5 ลว. 11 ก.ค. 65</t>
  </si>
  <si>
    <t>บิลเงินสด เล่มที่ 1 เลขที่ 2 ลว. 1 ก.ค. 65</t>
  </si>
  <si>
    <t>(ฟักทอง)</t>
  </si>
  <si>
    <t>ใบส่งของ เล่มที่ 17 เลขที่ 7 ลว. 14 ก.ค. 65</t>
  </si>
  <si>
    <t>(กล้วย/หญ้า/กล้วย/อ้อย/ข้าวโพด)</t>
  </si>
  <si>
    <t>หญ้าจากนายจำลอง รังสรรค์</t>
  </si>
  <si>
    <t>ใบส่งของ เล่มที่ 7 เลขที่ 32 ลว. 13 ก.ค. 65</t>
  </si>
  <si>
    <t>ใบส่งของ เล่มที่ 7 เลขที่ 38 ลว. 15 ก.ค. 65</t>
  </si>
  <si>
    <t>ใบส่งของ เล่มที่ 17 เลขที่ 8 ลว. 16 ก.ค. 65</t>
  </si>
  <si>
    <t>ใบส่งของ เล่มที่ 10 เลขที่ 5 ลว. 16 ก.ค. 65</t>
  </si>
  <si>
    <t>ข้าวโพด ร.ต จีรศักดิ์ สามณี</t>
  </si>
  <si>
    <t>ใบส่งของ เล่มที่ 10 เลขที่ 12 ลว. 16 ก.ค. 65</t>
  </si>
  <si>
    <t>ใบส่งของ เล่มที่ 7 เลขที่ 43 ลว. 17 ก.ค. 65</t>
  </si>
  <si>
    <t>ใบส่งของ เล่มที่ 17 เลขที่ 10 ลว. 21 ก.ค. 65</t>
  </si>
  <si>
    <t>(กล้วย/หญ้า/อ้อย)</t>
  </si>
  <si>
    <t>ใบส่งของ เล่มที่ 7 เลขที่ 49 ลว. 19 ก.ค. 65</t>
  </si>
  <si>
    <t>ใบส่งของ เล่มที่ 7 เลขที่ 59 ลว. 23 ก.ค. 65</t>
  </si>
  <si>
    <t>ใบส่งของ เล่มที่ 10 เลขที่ 20 ลว. 25 ก.ค. 65</t>
  </si>
  <si>
    <t>ใบส่งของ เล่มที่ 7 เลขที่ 11 ลว. 25 ก.ค. 65</t>
  </si>
  <si>
    <t>ฟักทอง จากนางพรรณา หมั่นคิด</t>
  </si>
  <si>
    <t>ใบส่งของ เล่มที่ 17 เลขที่ 12 ลว. 27 ก.ค. 65</t>
  </si>
  <si>
    <t>(ฟักทอง,หญ้า,ข้าวโพด,อ้อย,กล้วย)</t>
  </si>
  <si>
    <t>ใบส่งของ เล่มที่ 7 เลขที่ 71 ลว. 27 ก.ค. 65</t>
  </si>
  <si>
    <t>ใบส่งของ เล่มที่ 17 เลขที่ 13 ลว. 28 ก.ค. 65</t>
  </si>
  <si>
    <t>ใบส่งของ เล่มที่ 10 เลขที่ 23 ลว. 29 ก.ค. 65</t>
  </si>
  <si>
    <t>ใบส่งของ เล่มที่ 10 เลขที่ 7 ลว. 29 ก.ค. 65</t>
  </si>
  <si>
    <t>ใบส่งของ เล่มที่ 7 เลขที่ 77 ลว. 19 ก.ค. 65</t>
  </si>
  <si>
    <t>ใบส่งของ เล่มที่ 7 เลขที่ 82 ลว. 19 ก.ค. 65</t>
  </si>
  <si>
    <t>ค่าซ่อมรถบริการ เบอร์3-4</t>
  </si>
  <si>
    <t>น้ำมันเครื่องร้านชัยชนะพานิช</t>
  </si>
  <si>
    <t>บิลเงินสด เล่มที่ 1 เลขที่ 2 ลว. 15 ก.ค. 65</t>
  </si>
  <si>
    <t>น้ำมันเชื้อเพลิง น้ำมันหล่อลื่น และแก๊ส</t>
  </si>
  <si>
    <t>สถานีบริการน้ำมันบางจาก (น้ำมันเชื้อเพลิง)</t>
  </si>
  <si>
    <t>ใบแจ้งหนี้/วางบิล เล่มที่ 171 เลขที่ 8502 ลว. 31 ก.ค. 65</t>
  </si>
  <si>
    <t>สหกรณ์การเกษตรห้างฉัตร จำกัด</t>
  </si>
  <si>
    <t>ใบแจ้งหนี้/วางบิล เล่มที่ 176 เลขที่ 8757 ลว. 31 ก.ค. 65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</si>
  <si>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</si>
  <si>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</si>
  <si>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052111414996  ลว. 26 ก.ค. 65</t>
  </si>
  <si>
    <t>ตามข้อบังคับ อ.อ.ป.</t>
  </si>
  <si>
    <t>น.ส.ณัฏฐิญา ปันดอน</t>
  </si>
  <si>
    <t>บิลเงินสด เล่มที่ 46 เลขที่ 94 ลว. 25 ก.ค. 65</t>
  </si>
  <si>
    <t xml:space="preserve">ว่าด้วยการพาณิชย์ </t>
  </si>
  <si>
    <t>ใบกำกับภาษี/ใบเสร็จรับเงิน เลขที่ 052131420009 ลว. 29 ก.ค. 65</t>
  </si>
  <si>
    <t>บ.นครกิโล</t>
  </si>
  <si>
    <t>ใบกำกับภาษี เลขที่ 22071147 ลว. 26 ก.ค. 65</t>
  </si>
  <si>
    <t>นายชัยเย็น คำเขื่อน</t>
  </si>
  <si>
    <t>บิลเงินสด เล่มที่ 18 เลขที่ 77 ลว. 28 ก.ค. 65</t>
  </si>
  <si>
    <t>น.ส.พัชรินทร์ เครือวิเสน</t>
  </si>
  <si>
    <t>บิลเงินสด เล่มที่ 11 เลขที่ 7 ลว. 26 ก.ค. 65</t>
  </si>
  <si>
    <t>หจก.แสงรุ่งเรือง</t>
  </si>
  <si>
    <t>บิลเงินสด เล่มที่ 243 เลขที่ 1214 ลว. 28 ก.ค. 65</t>
  </si>
  <si>
    <t>ร้านเสาร์แก้ว</t>
  </si>
  <si>
    <t>บิลเงินสด เล่มที่ 2 เลขที่ 19 ลว. 26 ก.ค. 65</t>
  </si>
  <si>
    <t>ว่าที่ร้อยตรีทศพร แก้วศิริ</t>
  </si>
  <si>
    <t>บิลเงินสด เล่มที่ 2 เลขที่ 91 ลว. 26 ก.ค. 65</t>
  </si>
  <si>
    <t>บิลเงินสด เล่มที่ 18 เลขที่ 76 ลว. 26 ก.ค. 65</t>
  </si>
  <si>
    <t>บิลเงินสด เล่มที่ 18 เลขที่ 79 ลว. 30 ก.ค. 65</t>
  </si>
  <si>
    <t>น.ส เยาวนภาพร ยะสุทธิ</t>
  </si>
  <si>
    <t>บิลเงินสด เล่มที่ 6 เลขที่ 42 ลว. 26 ก.ค. 65</t>
  </si>
  <si>
    <t>บิลเงินสด เล่มที่ 18 เลขที่ 78 ลว. 28 ก.ค. 65</t>
  </si>
  <si>
    <t>น้ำดื่ม</t>
  </si>
  <si>
    <t>น้ำดื่มเอสพี</t>
  </si>
  <si>
    <t>บิลเงินสด เล่มที่ 093 เลขที่ 4631 ลว. 21 ก.ค. 65</t>
  </si>
  <si>
    <t>บิลเงินสด เล่มที่ 007 เลขที่ 0321 ลว. 15 ก.ค. 65</t>
  </si>
  <si>
    <t>บิลเงินสด เล่มที่ 056 เลขที่ 2987 ลว. 21 ก.ค. 65</t>
  </si>
  <si>
    <t>บ.ฮิลล์คอฟฟ์ จำกัด</t>
  </si>
  <si>
    <t>ใบกำกับภาษี เลขที่ AMD-6507-0219  ลว. 18 ก.ค. 65</t>
  </si>
  <si>
    <t>ใบกำกับภาษี เลขที่ 052111406468 ลว. 22 ก.ค. 65</t>
  </si>
  <si>
    <t>บิลเงินสด เล่มที่ 242 เลขที่ 12083 ลว. 22 ก.ค. 65</t>
  </si>
  <si>
    <t>ใบกำกับภาษี เลขที่ 052071407452 ลว. 22 ก.ค. 65</t>
  </si>
  <si>
    <t>ใบกำกับภาษี เลขที่ 052141404104 ลว. 21 ก.ค. 65</t>
  </si>
  <si>
    <t>ใบกำกับภาษี เลขที่ 052071407521 ลว. 22 ก.ค. 65</t>
  </si>
  <si>
    <t>บ.เอกชัยดิสทริบิวชั่น</t>
  </si>
  <si>
    <t>ใบกำกับภาษี เลขที่6578010456 ลว. 23 ก.ค. 65</t>
  </si>
  <si>
    <t>ใบกำกับภาษี เลขที่6586007592 ลว. 20 ก.ค. 65</t>
  </si>
  <si>
    <t>ใบกำกับภาษี เลขที่ ORVM650722C10002 ลว. 22 ก.ค. 65</t>
  </si>
  <si>
    <t>นางสาวเยานภาพร ยสุทธิ</t>
  </si>
  <si>
    <t>บิลเงินสด เล่มที่ 6 เลขที่ 42 ลว. 21 ก.ค. 65</t>
  </si>
  <si>
    <t>น.ส.ณัฎฐิญา ปันดอน</t>
  </si>
  <si>
    <t>บิลเงินสด เล่มที่ 46 เลขที่ 93 ลว. 21 ก.ค. 65</t>
  </si>
  <si>
    <t>บิลเงินสด เล่มที่ 11 เลขที่ 06 ลว. 20 ก.ค. 65</t>
  </si>
  <si>
    <t>ใบกำกับภาษี เลขที่ ORVM650722C10001 ลว. 22 ก.ค. 65</t>
  </si>
  <si>
    <t>นางมรกต อินต๊ะพรหม</t>
  </si>
  <si>
    <t>บิลเงินสด เล่มที่ 8 เลขที่ 54 ลว. 20 ก.ค. 65</t>
  </si>
  <si>
    <t>ว่าที่ ร.ต.ทศพร แก้วศิริ</t>
  </si>
  <si>
    <t>บิลเงินสด เล่มที่ 2 เลขที่ 54 ลว. 22 ก.ค. 65</t>
  </si>
  <si>
    <t>บิลเงินสด เล่มที่ 18 เลขที่ 75 ลว. 18 ก.ค. 65</t>
  </si>
  <si>
    <t>บิลเงินสด เล่มที่ 18 เลขที่ 74 ลว. 21 ก.ค. 65</t>
  </si>
  <si>
    <t>บิลเงินสด เล่มที่ 18 เลขที่ 75 ลว. 23 ก.ค. 65</t>
  </si>
  <si>
    <t>ใบกำกับภาษี เลขที่ 052111402237 ลว. 20 ก.ค. 65</t>
  </si>
  <si>
    <t>บิลเงินสด เล่มที่ 9 เลขที่ 54 ลว. 23 ก.ค. 65</t>
  </si>
  <si>
    <t>ร้านน้องแดง</t>
  </si>
  <si>
    <t>บิลเงินสด เล่มที่ 060 เลขที่ 2991 ลว. 20 ก.ค. 65</t>
  </si>
  <si>
    <t>บิลเงินสด เล่มที่ 46 เลขที่ 92 ลว. 20 ก.ค. 65</t>
  </si>
  <si>
    <t>ใบกำกับภาษี เลขที่ 052081382374 ลว. 10 ก.ค. 65</t>
  </si>
  <si>
    <t>ใบกำกับภาษี เลขที่ ORVM650705C40009 ลว. 5 ก.ค. 65</t>
  </si>
  <si>
    <t>บิลเงินสด เล่มที่ 6 เลขที่ 40 ลว. 7 ก.ค. 65</t>
  </si>
  <si>
    <t>บิลเงินสด เล่มที่ 236 เลขที่ 11773 ลว. 8 ก.ค. 65</t>
  </si>
  <si>
    <t>ใบกำกับภาษี เลขที่ 052111378591 ลว. 8 ก.ค. 65</t>
  </si>
  <si>
    <t>บิลเงินสด เล่มที่16 เลขที่ 11 ลว. 1 ก.ค. 65</t>
  </si>
  <si>
    <t>บิลเงินสด เล่มที่ 9 เลขที่ 64 ลว. 1 ก.ค. 65</t>
  </si>
  <si>
    <t>ใบกำกับภาษี เลขที่ 052091372713 ลว. 5 ก.ค. 65</t>
  </si>
  <si>
    <t>ใบกำกับภาษี เลขที่ ORVM650701C40003 ลว. 1 ก.ค. 65</t>
  </si>
  <si>
    <t>ใบกำกับภาษี เลขที่ 052031365224 ลว. 1 ก.ค. 65</t>
  </si>
  <si>
    <t>บิลเงินสด เล่มที่ 18 เลขที่ 91 ลว. 4 ก.ค. 65</t>
  </si>
  <si>
    <t>บิลเงินสด เล่มที่ 18 เลขที่ 90 ลว. 4 ก.ค. 65</t>
  </si>
  <si>
    <t>บิลเงินสด เล่มที่ 18 เลขที่ 89 ลว. 7 ก.ค. 65</t>
  </si>
  <si>
    <t>บิลเงินสด เล่มที่ 46 เลขที่ 91 ลว. 9 ก.ค. 65</t>
  </si>
  <si>
    <t>ใบกำกับภาษี เลขที่ 052071392474 ลว. 15 ก.ค. 65</t>
  </si>
  <si>
    <t xml:space="preserve"> </t>
  </si>
  <si>
    <t>บิลเงินสด เล่มที่ 2 เลขที่ 97 ลว. 10 ก.ค. 65</t>
  </si>
  <si>
    <t>ใบกำกับภาษี เลขที่ 052091396377 ลว. 17 ก.ค. 65</t>
  </si>
  <si>
    <t>ใบกำกับภาษี เลขที่ 052041390824 ลว. 14 ก.ค. 65</t>
  </si>
  <si>
    <t>ใบกำกับภาษี เลขที่ ORVM650714C40009 ลว. 14 ก.ค. 65</t>
  </si>
  <si>
    <t>บิลเงินสด เล่มที่ 46 เลขที่ 92 ลว. 10 ก.ค. 65</t>
  </si>
  <si>
    <t>บิลเงินสด เล่มที่ 6 เลขที่ 41 ลว. 14 ก.ค. 65</t>
  </si>
  <si>
    <t>บิลเงินสด เล่มที่ 18 เลขที่ 93 ลว. 16 ก.ค. 65</t>
  </si>
  <si>
    <t>บิลเงินสด เล่มที่ 18 เลขที่ 92 ลว. 14 ก.ค. 65</t>
  </si>
  <si>
    <t>บ.เสริมสุข</t>
  </si>
  <si>
    <t>ใบกำกับภาษี เลขที 6030751304960424 ลว. 16 ก.ค. 65</t>
  </si>
  <si>
    <t>ใบกำกับภาษี เลขที 60307537001650 ลว. 9 ก.ค. 65</t>
  </si>
  <si>
    <t>วัสดุอุปกรณ์เบ็ดเตล็ด</t>
  </si>
  <si>
    <t>ห้างหุ้นส่วนจำกัด ลำปางแสงสว่าง</t>
  </si>
  <si>
    <t>บิลเงินสด/ใบกำกับภาษีเลขที่ เล่มที่ 115 เลขที่ 5734 ลว. 1 ก.ค. 65</t>
  </si>
  <si>
    <t>276/63-64 110/3 ถ.ฉัตรไชย (เวียงละกอน)</t>
  </si>
  <si>
    <t>ต.สบตุ๋ย อ.เมืองลำปาง จ. ลำปาง</t>
  </si>
  <si>
    <t>เบ็ดเตล็ดต้นทุนกิจกรรมที่พัก</t>
  </si>
  <si>
    <t>บริษัทสยามแม็คโคร จำกัด</t>
  </si>
  <si>
    <t>ใบเสร็จรับเงิน เลขที่ 052031365227 ลว. 1 ก.ค. 65</t>
  </si>
  <si>
    <t xml:space="preserve"> (มหาชน) 110/3 ต.พระบาท</t>
  </si>
  <si>
    <t>อ.เมือง จ. ลำปาง</t>
  </si>
  <si>
    <t>วัสดุสิ้นเปลืองและเบ็ดเตล็ด</t>
  </si>
  <si>
    <t>บริษัท ลำปางเสรีกรุ๊ป</t>
  </si>
  <si>
    <t>บิลเงินสด/ใบกำกับภาษี เลขที่ BIV6507/00047 ลว. 12 ก.ค. 65</t>
  </si>
  <si>
    <t>ใบเสร็จรับเงิน เลขที่ 052051332392 ลว. 12 ก.ค. 65</t>
  </si>
  <si>
    <t>เอ.ซี.ซี.สเตชั่นเนอรี่</t>
  </si>
  <si>
    <t>บิลเงินสด/ใบกำกับภาษี  เลขที่ HS0024924 ลว. 12 ก.ค. 65</t>
  </si>
  <si>
    <t>ระบบโซล่าร์เซลล์ - อาคารี่พัก</t>
  </si>
  <si>
    <t>บริษัทสยามโกบอลเฮาส์ จำกัด</t>
  </si>
  <si>
    <t>ใบกำกับภาษี/ใบเสร็จรับเงิน เลขที่ LGSA004SA-650722-0009 ลว. 22 ก.ค. 65</t>
  </si>
  <si>
    <t>วัสดุอุปกรณ์ ผลิตภาพวาดช้าง</t>
  </si>
  <si>
    <t xml:space="preserve">ลำปางโชคชัย </t>
  </si>
  <si>
    <t>ใบกำกับภาษี/บิลเงินสด เล่มที่ 5 เลขที่ 17 ลว. 23 ก.ค. 65</t>
  </si>
  <si>
    <t>ลำปางจอห์นเบเกอรี่</t>
  </si>
  <si>
    <t>ใบกำกับภาษี/บิลเงินสด เล่มที่ 10 เลขที่ 0490 ลว. 24 ก.ค. 65</t>
  </si>
  <si>
    <t>ใบกำกับภาษี/บิลเงินสด เล่มที่ 15 เลขที่ 0718 ลว. 24 ก.ค. 65</t>
  </si>
  <si>
    <t>ร้าน เอ.ซี.ซี.สเตชันเนอรี</t>
  </si>
  <si>
    <t>ใบเสร็จเลขที่ RE0027898 ลว. 24 ก.ค. 65</t>
  </si>
  <si>
    <t>หน่วยงาน : สำนักสถาบันคชบาลแห่งชาติ ในพระอุปถัมภ์ฯ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</si>
</sst>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&quot;-&quot;??_-;_-@_-"/>
    <numFmt numFmtId="188" formatCode="_-* #,##0.00_-;\-* #,##0.00_-;_-* &quot;-&quot;??.00_-;_-@_-"/>
    <numFmt numFmtId="189" formatCode="_-* #,##0_-;\-* #,##0_-;_-* &quot;-&quot;??_-;_-@_-"/>
    <numFmt numFmtId="190" formatCode="[$-101041E]d\ mmm\ yy;@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3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/>
    </xf>
    <xf numFmtId="49" fontId="2" fillId="0" borderId="2" xfId="0" quotePrefix="1" applyNumberFormat="1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187" fontId="2" fillId="0" borderId="2" xfId="1" applyFont="1" applyBorder="1" applyAlignment="1">
      <alignment horizontal="left" vertical="center" wrapText="1"/>
    </xf>
    <xf numFmtId="187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87" fontId="2" fillId="0" borderId="2" xfId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87" fontId="2" fillId="0" borderId="2" xfId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quotePrefix="1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left" vertical="center"/>
    </xf>
    <xf numFmtId="187" fontId="2" fillId="0" borderId="2" xfId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87" fontId="2" fillId="0" borderId="3" xfId="1" applyFont="1" applyFill="1" applyBorder="1" applyAlignment="1">
      <alignment horizontal="left" vertical="center"/>
    </xf>
    <xf numFmtId="187" fontId="2" fillId="0" borderId="3" xfId="1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 wrapText="1"/>
    </xf>
    <xf numFmtId="187" fontId="2" fillId="0" borderId="5" xfId="1" applyFont="1" applyFill="1" applyBorder="1" applyAlignment="1">
      <alignment horizontal="left" vertical="center"/>
    </xf>
    <xf numFmtId="187" fontId="2" fillId="0" borderId="5" xfId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87" fontId="2" fillId="0" borderId="5" xfId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vertical="center" wrapText="1"/>
    </xf>
    <xf numFmtId="187" fontId="2" fillId="0" borderId="7" xfId="1" applyFont="1" applyFill="1" applyBorder="1" applyAlignment="1">
      <alignment horizontal="left" vertical="center"/>
    </xf>
    <xf numFmtId="187" fontId="2" fillId="0" borderId="7" xfId="1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87" fontId="2" fillId="0" borderId="7" xfId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 vertical="center" wrapText="1"/>
    </xf>
    <xf numFmtId="187" fontId="2" fillId="0" borderId="3" xfId="1" applyFont="1" applyFill="1" applyBorder="1" applyAlignment="1">
      <alignment horizontal="left"/>
    </xf>
    <xf numFmtId="187" fontId="2" fillId="0" borderId="4" xfId="1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left"/>
    </xf>
    <xf numFmtId="187" fontId="2" fillId="0" borderId="5" xfId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 vertical="center"/>
    </xf>
    <xf numFmtId="187" fontId="2" fillId="0" borderId="5" xfId="1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187" fontId="2" fillId="0" borderId="4" xfId="1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left"/>
    </xf>
    <xf numFmtId="187" fontId="2" fillId="0" borderId="7" xfId="1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 wrapText="1"/>
    </xf>
    <xf numFmtId="187" fontId="2" fillId="0" borderId="6" xfId="1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187" fontId="2" fillId="0" borderId="4" xfId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187" fontId="2" fillId="0" borderId="2" xfId="1" applyFont="1" applyFill="1" applyBorder="1" applyAlignment="1">
      <alignment horizontal="left" vertical="center"/>
    </xf>
    <xf numFmtId="187" fontId="2" fillId="0" borderId="2" xfId="1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/>
    </xf>
    <xf numFmtId="187" fontId="2" fillId="0" borderId="3" xfId="1" applyFont="1" applyFill="1" applyBorder="1" applyAlignment="1">
      <alignment horizontal="left" vertical="center"/>
    </xf>
    <xf numFmtId="187" fontId="2" fillId="0" borderId="3" xfId="1" applyNumberFormat="1" applyFont="1" applyFill="1" applyBorder="1" applyAlignment="1">
      <alignment horizontal="left" vertical="center"/>
    </xf>
    <xf numFmtId="187" fontId="2" fillId="0" borderId="3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87" fontId="3" fillId="0" borderId="2" xfId="1" applyFont="1" applyBorder="1" applyAlignment="1">
      <alignment horizontal="left" vertical="center"/>
    </xf>
    <xf numFmtId="188" fontId="3" fillId="0" borderId="2" xfId="1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87" fontId="3" fillId="0" borderId="2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87" fontId="3" fillId="0" borderId="2" xfId="1" applyFont="1" applyBorder="1" applyAlignment="1">
      <alignment horizontal="left" vertical="center"/>
    </xf>
    <xf numFmtId="187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187" fontId="3" fillId="0" borderId="3" xfId="1" applyFont="1" applyFill="1" applyBorder="1" applyAlignment="1">
      <alignment horizontal="left"/>
    </xf>
    <xf numFmtId="187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49" fontId="3" fillId="0" borderId="12" xfId="0" applyNumberFormat="1" applyFont="1" applyFill="1" applyBorder="1" applyAlignment="1">
      <alignment horizontal="left"/>
    </xf>
    <xf numFmtId="187" fontId="3" fillId="0" borderId="4" xfId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187" fontId="3" fillId="0" borderId="7" xfId="1" applyFont="1" applyFill="1" applyBorder="1" applyAlignment="1">
      <alignment horizontal="left" vertical="center"/>
    </xf>
    <xf numFmtId="187" fontId="3" fillId="0" borderId="7" xfId="1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wrapText="1"/>
    </xf>
    <xf numFmtId="49" fontId="3" fillId="0" borderId="14" xfId="0" applyNumberFormat="1" applyFont="1" applyFill="1" applyBorder="1" applyAlignment="1">
      <alignment horizontal="left"/>
    </xf>
    <xf numFmtId="187" fontId="3" fillId="0" borderId="8" xfId="1" applyFont="1" applyFill="1" applyBorder="1" applyAlignment="1">
      <alignment horizontal="left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left" vertical="top"/>
    </xf>
    <xf numFmtId="187" fontId="2" fillId="0" borderId="3" xfId="1" applyFont="1" applyBorder="1" applyAlignment="1">
      <alignment horizontal="left" vertical="top"/>
    </xf>
    <xf numFmtId="1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187" fontId="2" fillId="0" borderId="3" xfId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left" vertical="center"/>
    </xf>
    <xf numFmtId="2" fontId="2" fillId="0" borderId="0" xfId="0" applyNumberFormat="1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left" vertical="top"/>
    </xf>
    <xf numFmtId="187" fontId="2" fillId="0" borderId="5" xfId="1" applyFont="1" applyBorder="1" applyAlignment="1">
      <alignment horizontal="left" vertical="top"/>
    </xf>
    <xf numFmtId="1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187" fontId="2" fillId="0" borderId="5" xfId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left" vertical="top"/>
    </xf>
    <xf numFmtId="187" fontId="2" fillId="0" borderId="7" xfId="1" applyFont="1" applyBorder="1" applyAlignment="1">
      <alignment horizontal="left" vertical="top"/>
    </xf>
    <xf numFmtId="1" fontId="2" fillId="0" borderId="7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187" fontId="2" fillId="0" borderId="7" xfId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top"/>
    </xf>
    <xf numFmtId="0" fontId="2" fillId="0" borderId="8" xfId="0" applyNumberFormat="1" applyFont="1" applyFill="1" applyBorder="1" applyAlignment="1">
      <alignment horizontal="left" vertical="center"/>
    </xf>
    <xf numFmtId="2" fontId="2" fillId="0" borderId="3" xfId="0" quotePrefix="1" applyNumberFormat="1" applyFont="1" applyBorder="1" applyAlignment="1">
      <alignment horizontal="left" vertical="top"/>
    </xf>
    <xf numFmtId="2" fontId="2" fillId="0" borderId="5" xfId="0" quotePrefix="1" applyNumberFormat="1" applyFont="1" applyBorder="1" applyAlignment="1">
      <alignment horizontal="left" vertical="top"/>
    </xf>
    <xf numFmtId="189" fontId="2" fillId="0" borderId="11" xfId="1" applyNumberFormat="1" applyFont="1" applyBorder="1" applyAlignment="1">
      <alignment vertical="top"/>
    </xf>
    <xf numFmtId="2" fontId="2" fillId="0" borderId="5" xfId="0" applyNumberFormat="1" applyFont="1" applyBorder="1" applyAlignment="1">
      <alignment horizontal="left" vertical="top" wrapText="1"/>
    </xf>
    <xf numFmtId="0" fontId="2" fillId="0" borderId="14" xfId="1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 vertical="center" wrapText="1"/>
    </xf>
    <xf numFmtId="187" fontId="3" fillId="0" borderId="7" xfId="1" applyFont="1" applyBorder="1" applyAlignment="1">
      <alignment horizontal="left" vertical="top" wrapText="1"/>
    </xf>
    <xf numFmtId="187" fontId="3" fillId="0" borderId="7" xfId="1" applyFont="1" applyBorder="1" applyAlignment="1">
      <alignment horizontal="left" vertical="top"/>
    </xf>
    <xf numFmtId="0" fontId="3" fillId="0" borderId="7" xfId="0" applyNumberFormat="1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/>
    <xf numFmtId="0" fontId="2" fillId="0" borderId="11" xfId="1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left" vertical="center" wrapText="1"/>
    </xf>
    <xf numFmtId="187" fontId="3" fillId="0" borderId="5" xfId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187" fontId="3" fillId="0" borderId="5" xfId="1" applyFont="1" applyBorder="1" applyAlignment="1">
      <alignment horizontal="left" vertical="top"/>
    </xf>
    <xf numFmtId="0" fontId="3" fillId="0" borderId="5" xfId="0" applyNumberFormat="1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center" wrapText="1"/>
    </xf>
    <xf numFmtId="187" fontId="3" fillId="0" borderId="3" xfId="1" applyFont="1" applyBorder="1" applyAlignment="1">
      <alignment horizontal="left" vertical="center" wrapText="1"/>
    </xf>
    <xf numFmtId="187" fontId="3" fillId="0" borderId="3" xfId="1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187" fontId="3" fillId="0" borderId="3" xfId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/>
    </xf>
    <xf numFmtId="187" fontId="3" fillId="0" borderId="5" xfId="1" applyFont="1" applyBorder="1" applyAlignment="1">
      <alignment horizontal="left" vertical="center" wrapText="1"/>
    </xf>
    <xf numFmtId="189" fontId="3" fillId="0" borderId="5" xfId="1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top" wrapText="1"/>
    </xf>
    <xf numFmtId="187" fontId="3" fillId="0" borderId="3" xfId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187" fontId="3" fillId="0" borderId="7" xfId="1" applyFont="1" applyBorder="1" applyAlignment="1">
      <alignment horizontal="left" vertical="center" wrapText="1"/>
    </xf>
    <xf numFmtId="189" fontId="3" fillId="0" borderId="7" xfId="1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 vertical="top"/>
    </xf>
    <xf numFmtId="189" fontId="3" fillId="0" borderId="5" xfId="1" applyNumberFormat="1" applyFont="1" applyBorder="1" applyAlignment="1">
      <alignment horizontal="left" vertical="center" wrapText="1"/>
    </xf>
    <xf numFmtId="187" fontId="3" fillId="0" borderId="5" xfId="1" applyNumberFormat="1" applyFont="1" applyBorder="1" applyAlignment="1">
      <alignment horizontal="left" vertical="center"/>
    </xf>
    <xf numFmtId="189" fontId="2" fillId="0" borderId="14" xfId="1" applyNumberFormat="1" applyFont="1" applyBorder="1" applyAlignment="1">
      <alignment vertical="top"/>
    </xf>
    <xf numFmtId="0" fontId="2" fillId="0" borderId="12" xfId="1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left" vertical="top"/>
    </xf>
    <xf numFmtId="187" fontId="3" fillId="0" borderId="5" xfId="1" applyNumberFormat="1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left" vertical="top"/>
    </xf>
    <xf numFmtId="2" fontId="3" fillId="0" borderId="8" xfId="0" applyNumberFormat="1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vertical="top"/>
    </xf>
    <xf numFmtId="2" fontId="3" fillId="0" borderId="3" xfId="0" applyNumberFormat="1" applyFont="1" applyBorder="1" applyAlignment="1">
      <alignment horizontal="left" vertical="top"/>
    </xf>
    <xf numFmtId="187" fontId="3" fillId="0" borderId="3" xfId="1" applyFont="1" applyBorder="1" applyAlignment="1">
      <alignment horizontal="left" vertical="top"/>
    </xf>
    <xf numFmtId="1" fontId="3" fillId="0" borderId="3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187" fontId="2" fillId="2" borderId="5" xfId="1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top" wrapText="1"/>
    </xf>
    <xf numFmtId="187" fontId="2" fillId="2" borderId="5" xfId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2" fontId="2" fillId="0" borderId="7" xfId="0" applyNumberFormat="1" applyFont="1" applyBorder="1" applyAlignment="1">
      <alignment horizontal="left" vertical="top" wrapText="1"/>
    </xf>
    <xf numFmtId="187" fontId="2" fillId="2" borderId="7" xfId="1" applyFont="1" applyFill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187" fontId="2" fillId="2" borderId="3" xfId="1" applyFont="1" applyFill="1" applyBorder="1" applyAlignment="1">
      <alignment horizontal="left" vertical="top" wrapText="1"/>
    </xf>
    <xf numFmtId="2" fontId="2" fillId="0" borderId="4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/>
    </xf>
    <xf numFmtId="187" fontId="2" fillId="2" borderId="3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2" fontId="3" fillId="0" borderId="4" xfId="0" applyNumberFormat="1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87" fontId="2" fillId="2" borderId="7" xfId="1" applyFont="1" applyFill="1" applyBorder="1" applyAlignment="1">
      <alignment horizontal="left" vertical="top" wrapText="1"/>
    </xf>
    <xf numFmtId="187" fontId="2" fillId="0" borderId="5" xfId="1" applyFont="1" applyBorder="1" applyAlignment="1">
      <alignment horizontal="left" vertical="top" wrapText="1"/>
    </xf>
    <xf numFmtId="187" fontId="2" fillId="0" borderId="5" xfId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189" fontId="3" fillId="0" borderId="11" xfId="1" applyNumberFormat="1" applyFont="1" applyBorder="1" applyAlignment="1">
      <alignment vertical="top"/>
    </xf>
    <xf numFmtId="1" fontId="3" fillId="0" borderId="5" xfId="0" applyNumberFormat="1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2" fontId="3" fillId="0" borderId="5" xfId="0" quotePrefix="1" applyNumberFormat="1" applyFont="1" applyBorder="1" applyAlignment="1">
      <alignment horizontal="left" vertical="top"/>
    </xf>
    <xf numFmtId="189" fontId="3" fillId="0" borderId="14" xfId="1" applyNumberFormat="1" applyFont="1" applyBorder="1" applyAlignment="1">
      <alignment vertical="top"/>
    </xf>
    <xf numFmtId="2" fontId="3" fillId="0" borderId="7" xfId="0" quotePrefix="1" applyNumberFormat="1" applyFont="1" applyBorder="1" applyAlignment="1">
      <alignment horizontal="left" vertical="top"/>
    </xf>
    <xf numFmtId="1" fontId="3" fillId="0" borderId="7" xfId="0" applyNumberFormat="1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190" fontId="3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 wrapText="1"/>
    </xf>
    <xf numFmtId="189" fontId="4" fillId="0" borderId="5" xfId="1" applyNumberFormat="1" applyFont="1" applyBorder="1" applyAlignment="1">
      <alignment horizontal="left" vertical="center" wrapText="1"/>
    </xf>
    <xf numFmtId="187" fontId="4" fillId="0" borderId="5" xfId="1" applyFont="1" applyBorder="1" applyAlignment="1">
      <alignment horizontal="left" vertical="center" wrapText="1"/>
    </xf>
    <xf numFmtId="0" fontId="3" fillId="0" borderId="6" xfId="0" quotePrefix="1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 wrapText="1"/>
    </xf>
    <xf numFmtId="189" fontId="4" fillId="0" borderId="7" xfId="1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/>
    </xf>
    <xf numFmtId="187" fontId="4" fillId="0" borderId="7" xfId="1" applyFont="1" applyBorder="1" applyAlignment="1">
      <alignment horizontal="left" vertical="center" wrapText="1"/>
    </xf>
    <xf numFmtId="2" fontId="3" fillId="0" borderId="0" xfId="0" applyNumberFormat="1" applyFont="1" applyAlignment="1">
      <alignment vertical="top"/>
    </xf>
    <xf numFmtId="189" fontId="3" fillId="0" borderId="3" xfId="1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90" fontId="3" fillId="0" borderId="6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1190625</xdr:colOff>
      <xdr:row>0</xdr:row>
      <xdr:rowOff>152401</xdr:rowOff>
    </xdr:from>
    <xdr:to>
      <xdr:col>10</xdr:col>
      <xdr:colOff>2162175</xdr:colOff>
      <xdr:row>1</xdr:row>
      <xdr:rowOff>257175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13335000" y="152401"/>
          <a:ext cx="828675" cy="409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topLeftCell="A384" zoomScale="90" zoomScaleNormal="90" workbookViewId="0">
      <selection activeCell="E394" sqref="E394"/>
    </sheetView>
  </sheetViews>
  <sheetFormatPr defaultRowHeight="21.75" x14ac:dyDescent="0.5"/>
  <cols>
    <col min="1" max="1" width="6" style="13" bestFit="1" customWidth="1"/>
    <col min="2" max="2" width="57.125" style="11" bestFit="1" customWidth="1"/>
    <col min="3" max="3" width="17.375" style="11" bestFit="1" customWidth="1"/>
    <col min="4" max="4" width="8.75" style="11" bestFit="1" customWidth="1"/>
    <col min="5" max="5" width="14.625" style="11" customWidth="1"/>
    <col min="6" max="6" width="38.625" style="11" bestFit="1" customWidth="1"/>
    <col min="7" max="7" width="8.75" style="11" bestFit="1" customWidth="1"/>
    <col min="8" max="8" width="38.625" style="11" bestFit="1" customWidth="1"/>
    <col min="9" max="9" width="8.75" style="11" bestFit="1" customWidth="1"/>
    <col min="10" max="10" width="20.875" style="11" bestFit="1" customWidth="1"/>
    <col min="11" max="11" width="50" style="273" customWidth="1"/>
    <col min="12" max="16384" width="9" style="11"/>
  </cols>
  <sheetData>
    <row r="1" spans="1:13" x14ac:dyDescent="0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</row>
    <row r="2" spans="1:13" x14ac:dyDescent="0.5">
      <c r="A2" s="9" t="s">
        <v>476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</row>
    <row r="3" spans="1:13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</row>
    <row r="4" spans="1:13" x14ac:dyDescent="0.5">
      <c r="A4" s="14" t="s">
        <v>2</v>
      </c>
      <c r="B4" s="14" t="s">
        <v>3</v>
      </c>
      <c r="C4" s="15" t="s">
        <v>4</v>
      </c>
      <c r="D4" s="16" t="s">
        <v>5</v>
      </c>
      <c r="E4" s="14" t="s">
        <v>6</v>
      </c>
      <c r="F4" s="16" t="s">
        <v>7</v>
      </c>
      <c r="G4" s="16"/>
      <c r="H4" s="16" t="s">
        <v>8</v>
      </c>
      <c r="I4" s="16"/>
      <c r="J4" s="14" t="s">
        <v>9</v>
      </c>
      <c r="K4" s="17" t="s">
        <v>10</v>
      </c>
    </row>
    <row r="5" spans="1:13" x14ac:dyDescent="0.5">
      <c r="A5" s="14"/>
      <c r="B5" s="14"/>
      <c r="C5" s="15"/>
      <c r="D5" s="16"/>
      <c r="E5" s="14"/>
      <c r="F5" s="16"/>
      <c r="G5" s="16"/>
      <c r="H5" s="16"/>
      <c r="I5" s="16"/>
      <c r="J5" s="14"/>
      <c r="K5" s="17" t="s">
        <v>11</v>
      </c>
    </row>
    <row r="6" spans="1:13" s="23" customFormat="1" ht="43.5" x14ac:dyDescent="0.2">
      <c r="A6" s="18">
        <v>1</v>
      </c>
      <c r="B6" s="19" t="s">
        <v>12</v>
      </c>
      <c r="C6" s="3">
        <v>80</v>
      </c>
      <c r="D6" s="3">
        <f>C6</f>
        <v>80</v>
      </c>
      <c r="E6" s="20" t="s">
        <v>13</v>
      </c>
      <c r="F6" s="5" t="s">
        <v>14</v>
      </c>
      <c r="G6" s="21">
        <f t="shared" ref="G6:G7" si="0">C6</f>
        <v>80</v>
      </c>
      <c r="H6" s="5" t="str">
        <f t="shared" ref="H6:I7" si="1">F6</f>
        <v>นายประยุทธ ใจดี</v>
      </c>
      <c r="I6" s="21">
        <f t="shared" si="1"/>
        <v>80</v>
      </c>
      <c r="J6" s="20" t="s">
        <v>15</v>
      </c>
      <c r="K6" s="22" t="s">
        <v>16</v>
      </c>
    </row>
    <row r="7" spans="1:13" s="23" customFormat="1" ht="43.5" x14ac:dyDescent="0.2">
      <c r="A7" s="18">
        <f>A6+1</f>
        <v>2</v>
      </c>
      <c r="B7" s="19" t="s">
        <v>17</v>
      </c>
      <c r="C7" s="3">
        <v>1600</v>
      </c>
      <c r="D7" s="3">
        <f t="shared" ref="D7:D18" si="2">C7</f>
        <v>1600</v>
      </c>
      <c r="E7" s="20" t="s">
        <v>13</v>
      </c>
      <c r="F7" s="19" t="s">
        <v>18</v>
      </c>
      <c r="G7" s="21">
        <f t="shared" si="0"/>
        <v>1600</v>
      </c>
      <c r="H7" s="5" t="str">
        <f t="shared" si="1"/>
        <v>ร้านคมศิลป์วัสดุก่อสร้าง</v>
      </c>
      <c r="I7" s="21">
        <f t="shared" si="1"/>
        <v>1600</v>
      </c>
      <c r="J7" s="20" t="s">
        <v>15</v>
      </c>
      <c r="K7" s="22" t="s">
        <v>19</v>
      </c>
    </row>
    <row r="8" spans="1:13" s="23" customFormat="1" ht="43.5" x14ac:dyDescent="0.2">
      <c r="A8" s="18">
        <f t="shared" ref="A8:A38" si="3">A7+1</f>
        <v>3</v>
      </c>
      <c r="B8" s="19" t="s">
        <v>20</v>
      </c>
      <c r="C8" s="3">
        <v>3250</v>
      </c>
      <c r="D8" s="3">
        <f t="shared" si="2"/>
        <v>3250</v>
      </c>
      <c r="E8" s="20" t="s">
        <v>13</v>
      </c>
      <c r="F8" s="5" t="s">
        <v>21</v>
      </c>
      <c r="G8" s="21">
        <f>C8</f>
        <v>3250</v>
      </c>
      <c r="H8" s="5" t="str">
        <f>F8</f>
        <v>ร้านรุ่งเรืองแบตเตอรี่</v>
      </c>
      <c r="I8" s="21">
        <f>G8</f>
        <v>3250</v>
      </c>
      <c r="J8" s="20" t="s">
        <v>15</v>
      </c>
      <c r="K8" s="22" t="s">
        <v>22</v>
      </c>
    </row>
    <row r="9" spans="1:13" s="23" customFormat="1" ht="65.25" x14ac:dyDescent="0.2">
      <c r="A9" s="24">
        <f>A8+1</f>
        <v>4</v>
      </c>
      <c r="B9" s="25" t="s">
        <v>23</v>
      </c>
      <c r="C9" s="3">
        <v>988</v>
      </c>
      <c r="D9" s="3">
        <f t="shared" si="2"/>
        <v>988</v>
      </c>
      <c r="E9" s="20" t="s">
        <v>13</v>
      </c>
      <c r="F9" s="5" t="s">
        <v>24</v>
      </c>
      <c r="G9" s="21">
        <f t="shared" ref="G9:G12" si="4">C9</f>
        <v>988</v>
      </c>
      <c r="H9" s="5" t="str">
        <f t="shared" ref="H9:I18" si="5">F9</f>
        <v>บ.สยามโกลบอลเฮ้าส์ จำกัด (มหาชน)</v>
      </c>
      <c r="I9" s="21">
        <f t="shared" si="5"/>
        <v>988</v>
      </c>
      <c r="J9" s="20" t="s">
        <v>15</v>
      </c>
      <c r="K9" s="22" t="s">
        <v>25</v>
      </c>
    </row>
    <row r="10" spans="1:13" s="23" customFormat="1" ht="43.5" x14ac:dyDescent="0.2">
      <c r="A10" s="24"/>
      <c r="B10" s="25"/>
      <c r="C10" s="3">
        <v>8005</v>
      </c>
      <c r="D10" s="3">
        <f t="shared" si="2"/>
        <v>8005</v>
      </c>
      <c r="E10" s="20" t="s">
        <v>13</v>
      </c>
      <c r="F10" s="5" t="s">
        <v>18</v>
      </c>
      <c r="G10" s="21">
        <f t="shared" si="4"/>
        <v>8005</v>
      </c>
      <c r="H10" s="5" t="str">
        <f t="shared" si="5"/>
        <v>ร้านคมศิลป์วัสดุก่อสร้าง</v>
      </c>
      <c r="I10" s="21">
        <f t="shared" si="5"/>
        <v>8005</v>
      </c>
      <c r="J10" s="20" t="s">
        <v>15</v>
      </c>
      <c r="K10" s="22" t="s">
        <v>26</v>
      </c>
    </row>
    <row r="11" spans="1:13" s="23" customFormat="1" ht="65.25" x14ac:dyDescent="0.2">
      <c r="A11" s="18">
        <v>5</v>
      </c>
      <c r="B11" s="19" t="s">
        <v>27</v>
      </c>
      <c r="C11" s="3">
        <v>2590</v>
      </c>
      <c r="D11" s="3">
        <f t="shared" si="2"/>
        <v>2590</v>
      </c>
      <c r="E11" s="20" t="s">
        <v>13</v>
      </c>
      <c r="F11" s="5" t="s">
        <v>24</v>
      </c>
      <c r="G11" s="21">
        <f t="shared" si="4"/>
        <v>2590</v>
      </c>
      <c r="H11" s="5" t="str">
        <f t="shared" si="5"/>
        <v>บ.สยามโกลบอลเฮ้าส์ จำกัด (มหาชน)</v>
      </c>
      <c r="I11" s="21">
        <f t="shared" si="5"/>
        <v>2590</v>
      </c>
      <c r="J11" s="20" t="s">
        <v>15</v>
      </c>
      <c r="K11" s="22" t="s">
        <v>28</v>
      </c>
    </row>
    <row r="12" spans="1:13" s="23" customFormat="1" ht="57.75" customHeight="1" x14ac:dyDescent="0.2">
      <c r="A12" s="18">
        <f t="shared" si="3"/>
        <v>6</v>
      </c>
      <c r="B12" s="19" t="s">
        <v>29</v>
      </c>
      <c r="C12" s="3">
        <v>3320</v>
      </c>
      <c r="D12" s="3">
        <f t="shared" si="2"/>
        <v>3320</v>
      </c>
      <c r="E12" s="20" t="s">
        <v>13</v>
      </c>
      <c r="F12" s="5" t="s">
        <v>30</v>
      </c>
      <c r="G12" s="21">
        <f t="shared" si="4"/>
        <v>3320</v>
      </c>
      <c r="H12" s="5" t="str">
        <f t="shared" si="5"/>
        <v>ร้าน ก. อะไหล่</v>
      </c>
      <c r="I12" s="21">
        <f t="shared" si="5"/>
        <v>3320</v>
      </c>
      <c r="J12" s="20" t="s">
        <v>15</v>
      </c>
      <c r="K12" s="22" t="s">
        <v>31</v>
      </c>
    </row>
    <row r="13" spans="1:13" s="23" customFormat="1" ht="43.5" x14ac:dyDescent="0.2">
      <c r="A13" s="18">
        <v>8</v>
      </c>
      <c r="B13" s="19" t="s">
        <v>32</v>
      </c>
      <c r="C13" s="26">
        <v>3000</v>
      </c>
      <c r="D13" s="3">
        <f>C13</f>
        <v>3000</v>
      </c>
      <c r="E13" s="20" t="s">
        <v>13</v>
      </c>
      <c r="F13" s="5" t="s">
        <v>33</v>
      </c>
      <c r="G13" s="26">
        <f>C13</f>
        <v>3000</v>
      </c>
      <c r="H13" s="5" t="str">
        <f t="shared" si="5"/>
        <v>ร้านคำปันบริการ</v>
      </c>
      <c r="I13" s="21">
        <f t="shared" si="5"/>
        <v>3000</v>
      </c>
      <c r="J13" s="20" t="s">
        <v>15</v>
      </c>
      <c r="K13" s="22" t="s">
        <v>34</v>
      </c>
    </row>
    <row r="14" spans="1:13" s="23" customFormat="1" ht="43.5" x14ac:dyDescent="0.2">
      <c r="A14" s="18">
        <f>A13+1</f>
        <v>9</v>
      </c>
      <c r="B14" s="8" t="s">
        <v>35</v>
      </c>
      <c r="C14" s="26">
        <v>1180</v>
      </c>
      <c r="D14" s="3">
        <f t="shared" si="2"/>
        <v>1180</v>
      </c>
      <c r="E14" s="20" t="s">
        <v>13</v>
      </c>
      <c r="F14" s="5" t="s">
        <v>18</v>
      </c>
      <c r="G14" s="26">
        <f t="shared" ref="G14:G18" si="6">C14</f>
        <v>1180</v>
      </c>
      <c r="H14" s="5" t="str">
        <f t="shared" si="5"/>
        <v>ร้านคมศิลป์วัสดุก่อสร้าง</v>
      </c>
      <c r="I14" s="21">
        <f t="shared" si="5"/>
        <v>1180</v>
      </c>
      <c r="J14" s="20" t="s">
        <v>15</v>
      </c>
      <c r="K14" s="22" t="s">
        <v>36</v>
      </c>
    </row>
    <row r="15" spans="1:13" s="23" customFormat="1" ht="65.25" x14ac:dyDescent="0.2">
      <c r="A15" s="18">
        <f>A14+1</f>
        <v>10</v>
      </c>
      <c r="B15" s="8" t="s">
        <v>37</v>
      </c>
      <c r="C15" s="26">
        <v>414</v>
      </c>
      <c r="D15" s="3">
        <f t="shared" si="2"/>
        <v>414</v>
      </c>
      <c r="E15" s="20" t="s">
        <v>13</v>
      </c>
      <c r="F15" s="5" t="s">
        <v>38</v>
      </c>
      <c r="G15" s="26">
        <f t="shared" si="6"/>
        <v>414</v>
      </c>
      <c r="H15" s="5" t="str">
        <f t="shared" si="5"/>
        <v>บ.ซีอาร์ซี ไทวัสดุ จำกัด</v>
      </c>
      <c r="I15" s="21">
        <f t="shared" si="5"/>
        <v>414</v>
      </c>
      <c r="J15" s="20" t="s">
        <v>15</v>
      </c>
      <c r="K15" s="22" t="s">
        <v>39</v>
      </c>
    </row>
    <row r="16" spans="1:13" s="23" customFormat="1" ht="72" customHeight="1" x14ac:dyDescent="0.2">
      <c r="A16" s="18">
        <f t="shared" si="3"/>
        <v>11</v>
      </c>
      <c r="B16" s="8" t="s">
        <v>40</v>
      </c>
      <c r="C16" s="26">
        <v>4100</v>
      </c>
      <c r="D16" s="3">
        <f t="shared" si="2"/>
        <v>4100</v>
      </c>
      <c r="E16" s="20" t="s">
        <v>13</v>
      </c>
      <c r="F16" s="8" t="s">
        <v>41</v>
      </c>
      <c r="G16" s="26">
        <f t="shared" si="6"/>
        <v>4100</v>
      </c>
      <c r="H16" s="5" t="str">
        <f t="shared" si="5"/>
        <v>นายศักดิ์สิทธิ์  แก้วประสิทธิ์</v>
      </c>
      <c r="I16" s="21">
        <f t="shared" si="5"/>
        <v>4100</v>
      </c>
      <c r="J16" s="20" t="s">
        <v>15</v>
      </c>
      <c r="K16" s="22" t="s">
        <v>42</v>
      </c>
    </row>
    <row r="17" spans="1:11" s="23" customFormat="1" ht="43.5" x14ac:dyDescent="0.2">
      <c r="A17" s="18">
        <f t="shared" si="3"/>
        <v>12</v>
      </c>
      <c r="B17" s="8" t="s">
        <v>43</v>
      </c>
      <c r="C17" s="26">
        <v>2263</v>
      </c>
      <c r="D17" s="3">
        <f t="shared" si="2"/>
        <v>2263</v>
      </c>
      <c r="E17" s="20" t="s">
        <v>13</v>
      </c>
      <c r="F17" s="19" t="s">
        <v>44</v>
      </c>
      <c r="G17" s="26">
        <f t="shared" si="6"/>
        <v>2263</v>
      </c>
      <c r="H17" s="5" t="str">
        <f t="shared" si="5"/>
        <v>ร้านรัตนพันธ์ (สำนักงานใหญ่)</v>
      </c>
      <c r="I17" s="21">
        <f t="shared" si="5"/>
        <v>2263</v>
      </c>
      <c r="J17" s="20" t="s">
        <v>15</v>
      </c>
      <c r="K17" s="27" t="s">
        <v>45</v>
      </c>
    </row>
    <row r="18" spans="1:11" s="23" customFormat="1" ht="43.5" x14ac:dyDescent="0.2">
      <c r="A18" s="18">
        <f t="shared" si="3"/>
        <v>13</v>
      </c>
      <c r="B18" s="8" t="s">
        <v>46</v>
      </c>
      <c r="C18" s="26">
        <v>9050</v>
      </c>
      <c r="D18" s="3">
        <f t="shared" si="2"/>
        <v>9050</v>
      </c>
      <c r="E18" s="20" t="s">
        <v>13</v>
      </c>
      <c r="F18" s="19" t="s">
        <v>47</v>
      </c>
      <c r="G18" s="26">
        <f t="shared" si="6"/>
        <v>9050</v>
      </c>
      <c r="H18" s="5" t="str">
        <f t="shared" si="5"/>
        <v>ร้าน เอส เค พานิช (สำนักงานใหญ่)</v>
      </c>
      <c r="I18" s="21">
        <f t="shared" si="5"/>
        <v>9050</v>
      </c>
      <c r="J18" s="20" t="s">
        <v>15</v>
      </c>
      <c r="K18" s="27" t="s">
        <v>48</v>
      </c>
    </row>
    <row r="19" spans="1:11" s="23" customFormat="1" ht="72" customHeight="1" x14ac:dyDescent="0.2">
      <c r="A19" s="18">
        <f t="shared" si="3"/>
        <v>14</v>
      </c>
      <c r="B19" s="8" t="s">
        <v>49</v>
      </c>
      <c r="C19" s="21">
        <v>2400</v>
      </c>
      <c r="D19" s="21">
        <v>2400</v>
      </c>
      <c r="E19" s="20" t="s">
        <v>13</v>
      </c>
      <c r="F19" s="28" t="s">
        <v>50</v>
      </c>
      <c r="G19" s="21">
        <v>2400</v>
      </c>
      <c r="H19" s="28" t="s">
        <v>50</v>
      </c>
      <c r="I19" s="21">
        <v>2400</v>
      </c>
      <c r="J19" s="19" t="s">
        <v>51</v>
      </c>
      <c r="K19" s="29" t="s">
        <v>52</v>
      </c>
    </row>
    <row r="20" spans="1:11" s="23" customFormat="1" ht="87" x14ac:dyDescent="0.2">
      <c r="A20" s="18">
        <f>A19+1</f>
        <v>15</v>
      </c>
      <c r="B20" s="8" t="s">
        <v>53</v>
      </c>
      <c r="C20" s="21">
        <v>517.25</v>
      </c>
      <c r="D20" s="21">
        <v>506.26</v>
      </c>
      <c r="E20" s="20" t="s">
        <v>13</v>
      </c>
      <c r="F20" s="28" t="s">
        <v>54</v>
      </c>
      <c r="G20" s="21">
        <v>517.25</v>
      </c>
      <c r="H20" s="28" t="s">
        <v>54</v>
      </c>
      <c r="I20" s="21">
        <v>506.26</v>
      </c>
      <c r="J20" s="19" t="s">
        <v>51</v>
      </c>
      <c r="K20" s="29" t="s">
        <v>55</v>
      </c>
    </row>
    <row r="21" spans="1:11" s="23" customFormat="1" ht="87" x14ac:dyDescent="0.2">
      <c r="A21" s="18">
        <f>A20+1</f>
        <v>16</v>
      </c>
      <c r="B21" s="8" t="s">
        <v>56</v>
      </c>
      <c r="C21" s="21">
        <v>79899</v>
      </c>
      <c r="D21" s="21">
        <v>79899</v>
      </c>
      <c r="E21" s="20" t="s">
        <v>13</v>
      </c>
      <c r="F21" s="28" t="s">
        <v>57</v>
      </c>
      <c r="G21" s="21">
        <v>79899</v>
      </c>
      <c r="H21" s="28" t="s">
        <v>57</v>
      </c>
      <c r="I21" s="21">
        <v>79899</v>
      </c>
      <c r="J21" s="19" t="s">
        <v>51</v>
      </c>
      <c r="K21" s="29" t="s">
        <v>58</v>
      </c>
    </row>
    <row r="22" spans="1:11" s="23" customFormat="1" ht="43.5" x14ac:dyDescent="0.2">
      <c r="A22" s="18">
        <f t="shared" si="3"/>
        <v>17</v>
      </c>
      <c r="B22" s="19" t="s">
        <v>59</v>
      </c>
      <c r="C22" s="21">
        <v>8008.95</v>
      </c>
      <c r="D22" s="21">
        <v>8008.95</v>
      </c>
      <c r="E22" s="20" t="s">
        <v>13</v>
      </c>
      <c r="F22" s="19" t="s">
        <v>60</v>
      </c>
      <c r="G22" s="21">
        <v>8008.95</v>
      </c>
      <c r="H22" s="19" t="s">
        <v>60</v>
      </c>
      <c r="I22" s="21">
        <v>8008.95</v>
      </c>
      <c r="J22" s="19" t="s">
        <v>15</v>
      </c>
      <c r="K22" s="30" t="s">
        <v>61</v>
      </c>
    </row>
    <row r="23" spans="1:11" s="23" customFormat="1" ht="43.5" x14ac:dyDescent="0.2">
      <c r="A23" s="18">
        <f t="shared" si="3"/>
        <v>18</v>
      </c>
      <c r="B23" s="19" t="s">
        <v>62</v>
      </c>
      <c r="C23" s="21">
        <v>4550</v>
      </c>
      <c r="D23" s="21">
        <v>4550</v>
      </c>
      <c r="E23" s="20" t="s">
        <v>13</v>
      </c>
      <c r="F23" s="20" t="s">
        <v>63</v>
      </c>
      <c r="G23" s="21">
        <v>4550</v>
      </c>
      <c r="H23" s="20" t="s">
        <v>63</v>
      </c>
      <c r="I23" s="21">
        <v>4550</v>
      </c>
      <c r="J23" s="19" t="s">
        <v>15</v>
      </c>
      <c r="K23" s="30" t="s">
        <v>64</v>
      </c>
    </row>
    <row r="24" spans="1:11" s="23" customFormat="1" ht="43.5" x14ac:dyDescent="0.2">
      <c r="A24" s="18">
        <f t="shared" si="3"/>
        <v>19</v>
      </c>
      <c r="B24" s="19" t="s">
        <v>65</v>
      </c>
      <c r="C24" s="26">
        <v>2400</v>
      </c>
      <c r="D24" s="26">
        <v>2400</v>
      </c>
      <c r="E24" s="20" t="s">
        <v>13</v>
      </c>
      <c r="F24" s="5" t="s">
        <v>66</v>
      </c>
      <c r="G24" s="26">
        <v>2400</v>
      </c>
      <c r="H24" s="5" t="s">
        <v>66</v>
      </c>
      <c r="I24" s="26">
        <v>2400</v>
      </c>
      <c r="J24" s="19" t="s">
        <v>15</v>
      </c>
      <c r="K24" s="30" t="s">
        <v>67</v>
      </c>
    </row>
    <row r="25" spans="1:11" s="23" customFormat="1" ht="65.25" x14ac:dyDescent="0.2">
      <c r="A25" s="18">
        <f t="shared" si="3"/>
        <v>20</v>
      </c>
      <c r="B25" s="19" t="s">
        <v>68</v>
      </c>
      <c r="C25" s="21">
        <v>8400</v>
      </c>
      <c r="D25" s="21">
        <v>8400</v>
      </c>
      <c r="E25" s="20" t="s">
        <v>13</v>
      </c>
      <c r="F25" s="20" t="s">
        <v>69</v>
      </c>
      <c r="G25" s="21">
        <v>8400</v>
      </c>
      <c r="H25" s="20" t="s">
        <v>69</v>
      </c>
      <c r="I25" s="21">
        <v>8400</v>
      </c>
      <c r="J25" s="19" t="s">
        <v>15</v>
      </c>
      <c r="K25" s="29" t="s">
        <v>70</v>
      </c>
    </row>
    <row r="26" spans="1:11" s="23" customFormat="1" ht="43.5" x14ac:dyDescent="0.2">
      <c r="A26" s="18">
        <f t="shared" si="3"/>
        <v>21</v>
      </c>
      <c r="B26" s="19" t="s">
        <v>71</v>
      </c>
      <c r="C26" s="26">
        <v>57780</v>
      </c>
      <c r="D26" s="26">
        <v>57780</v>
      </c>
      <c r="E26" s="20" t="s">
        <v>13</v>
      </c>
      <c r="F26" s="31" t="s">
        <v>72</v>
      </c>
      <c r="G26" s="26">
        <v>57780</v>
      </c>
      <c r="H26" s="31" t="s">
        <v>72</v>
      </c>
      <c r="I26" s="26">
        <v>57780</v>
      </c>
      <c r="J26" s="19" t="s">
        <v>15</v>
      </c>
      <c r="K26" s="30" t="s">
        <v>73</v>
      </c>
    </row>
    <row r="27" spans="1:11" s="23" customFormat="1" ht="43.5" x14ac:dyDescent="0.2">
      <c r="A27" s="18">
        <f t="shared" si="3"/>
        <v>22</v>
      </c>
      <c r="B27" s="19" t="s">
        <v>74</v>
      </c>
      <c r="C27" s="26">
        <v>10950</v>
      </c>
      <c r="D27" s="26">
        <v>10950</v>
      </c>
      <c r="E27" s="20" t="s">
        <v>13</v>
      </c>
      <c r="F27" s="5" t="s">
        <v>75</v>
      </c>
      <c r="G27" s="26">
        <v>10950</v>
      </c>
      <c r="H27" s="5" t="s">
        <v>75</v>
      </c>
      <c r="I27" s="26">
        <v>10950</v>
      </c>
      <c r="J27" s="19" t="s">
        <v>15</v>
      </c>
      <c r="K27" s="30" t="s">
        <v>76</v>
      </c>
    </row>
    <row r="28" spans="1:11" s="23" customFormat="1" ht="43.5" x14ac:dyDescent="0.2">
      <c r="A28" s="18">
        <f t="shared" si="3"/>
        <v>23</v>
      </c>
      <c r="B28" s="19" t="s">
        <v>77</v>
      </c>
      <c r="C28" s="26">
        <v>3540</v>
      </c>
      <c r="D28" s="26">
        <v>3540</v>
      </c>
      <c r="E28" s="20" t="s">
        <v>13</v>
      </c>
      <c r="F28" s="5" t="s">
        <v>75</v>
      </c>
      <c r="G28" s="26">
        <v>3540</v>
      </c>
      <c r="H28" s="5" t="s">
        <v>75</v>
      </c>
      <c r="I28" s="26">
        <v>3540</v>
      </c>
      <c r="J28" s="19" t="s">
        <v>15</v>
      </c>
      <c r="K28" s="30" t="s">
        <v>78</v>
      </c>
    </row>
    <row r="29" spans="1:11" s="23" customFormat="1" ht="43.5" x14ac:dyDescent="0.2">
      <c r="A29" s="18">
        <f t="shared" si="3"/>
        <v>24</v>
      </c>
      <c r="B29" s="19" t="s">
        <v>79</v>
      </c>
      <c r="C29" s="26">
        <v>2675</v>
      </c>
      <c r="D29" s="26">
        <v>2675</v>
      </c>
      <c r="E29" s="20" t="s">
        <v>13</v>
      </c>
      <c r="F29" s="3" t="s">
        <v>80</v>
      </c>
      <c r="G29" s="26">
        <v>2675</v>
      </c>
      <c r="H29" s="3" t="s">
        <v>80</v>
      </c>
      <c r="I29" s="26">
        <v>2675</v>
      </c>
      <c r="J29" s="19" t="s">
        <v>15</v>
      </c>
      <c r="K29" s="30" t="s">
        <v>81</v>
      </c>
    </row>
    <row r="30" spans="1:11" s="23" customFormat="1" ht="43.5" x14ac:dyDescent="0.2">
      <c r="A30" s="18">
        <f t="shared" si="3"/>
        <v>25</v>
      </c>
      <c r="B30" s="5" t="s">
        <v>82</v>
      </c>
      <c r="C30" s="26">
        <v>59400</v>
      </c>
      <c r="D30" s="26">
        <v>59400</v>
      </c>
      <c r="E30" s="20" t="s">
        <v>13</v>
      </c>
      <c r="F30" s="19" t="s">
        <v>83</v>
      </c>
      <c r="G30" s="26">
        <v>59400</v>
      </c>
      <c r="H30" s="19" t="s">
        <v>83</v>
      </c>
      <c r="I30" s="26">
        <v>59400</v>
      </c>
      <c r="J30" s="19" t="s">
        <v>15</v>
      </c>
      <c r="K30" s="30" t="s">
        <v>84</v>
      </c>
    </row>
    <row r="31" spans="1:11" s="23" customFormat="1" ht="43.5" x14ac:dyDescent="0.2">
      <c r="A31" s="18">
        <f t="shared" si="3"/>
        <v>26</v>
      </c>
      <c r="B31" s="19" t="s">
        <v>85</v>
      </c>
      <c r="C31" s="26">
        <v>4500</v>
      </c>
      <c r="D31" s="26">
        <v>4500</v>
      </c>
      <c r="E31" s="20" t="s">
        <v>13</v>
      </c>
      <c r="F31" s="5" t="s">
        <v>75</v>
      </c>
      <c r="G31" s="26">
        <v>4500</v>
      </c>
      <c r="H31" s="5" t="s">
        <v>75</v>
      </c>
      <c r="I31" s="26">
        <v>4500</v>
      </c>
      <c r="J31" s="19" t="s">
        <v>15</v>
      </c>
      <c r="K31" s="30" t="s">
        <v>86</v>
      </c>
    </row>
    <row r="32" spans="1:11" s="23" customFormat="1" ht="43.5" x14ac:dyDescent="0.2">
      <c r="A32" s="18">
        <f t="shared" si="3"/>
        <v>27</v>
      </c>
      <c r="B32" s="19" t="s">
        <v>87</v>
      </c>
      <c r="C32" s="21">
        <v>18000</v>
      </c>
      <c r="D32" s="21">
        <v>18000</v>
      </c>
      <c r="E32" s="20" t="s">
        <v>13</v>
      </c>
      <c r="F32" s="6" t="s">
        <v>88</v>
      </c>
      <c r="G32" s="21">
        <v>18000</v>
      </c>
      <c r="H32" s="6" t="s">
        <v>88</v>
      </c>
      <c r="I32" s="21">
        <v>18000</v>
      </c>
      <c r="J32" s="19" t="s">
        <v>15</v>
      </c>
      <c r="K32" s="30" t="s">
        <v>89</v>
      </c>
    </row>
    <row r="33" spans="1:11" s="23" customFormat="1" ht="43.5" x14ac:dyDescent="0.2">
      <c r="A33" s="18">
        <f t="shared" si="3"/>
        <v>28</v>
      </c>
      <c r="B33" s="19" t="s">
        <v>90</v>
      </c>
      <c r="C33" s="21">
        <v>52500</v>
      </c>
      <c r="D33" s="21">
        <v>52500</v>
      </c>
      <c r="E33" s="20" t="s">
        <v>13</v>
      </c>
      <c r="F33" s="20" t="s">
        <v>63</v>
      </c>
      <c r="G33" s="21">
        <v>52500</v>
      </c>
      <c r="H33" s="20" t="s">
        <v>63</v>
      </c>
      <c r="I33" s="21">
        <v>52500</v>
      </c>
      <c r="J33" s="19" t="s">
        <v>15</v>
      </c>
      <c r="K33" s="30" t="s">
        <v>91</v>
      </c>
    </row>
    <row r="34" spans="1:11" s="23" customFormat="1" ht="43.5" x14ac:dyDescent="0.2">
      <c r="A34" s="18">
        <f t="shared" si="3"/>
        <v>29</v>
      </c>
      <c r="B34" s="19" t="s">
        <v>92</v>
      </c>
      <c r="C34" s="21">
        <v>21000</v>
      </c>
      <c r="D34" s="21">
        <v>21000</v>
      </c>
      <c r="E34" s="20" t="s">
        <v>13</v>
      </c>
      <c r="F34" s="5" t="s">
        <v>75</v>
      </c>
      <c r="G34" s="21">
        <v>21000</v>
      </c>
      <c r="H34" s="5" t="s">
        <v>75</v>
      </c>
      <c r="I34" s="21">
        <v>21000</v>
      </c>
      <c r="J34" s="19" t="s">
        <v>15</v>
      </c>
      <c r="K34" s="30" t="s">
        <v>93</v>
      </c>
    </row>
    <row r="35" spans="1:11" s="23" customFormat="1" ht="87" x14ac:dyDescent="0.2">
      <c r="A35" s="18">
        <f t="shared" si="3"/>
        <v>30</v>
      </c>
      <c r="B35" s="19" t="s">
        <v>94</v>
      </c>
      <c r="C35" s="21">
        <v>8250</v>
      </c>
      <c r="D35" s="21">
        <v>8250</v>
      </c>
      <c r="E35" s="20" t="s">
        <v>13</v>
      </c>
      <c r="F35" s="6" t="s">
        <v>95</v>
      </c>
      <c r="G35" s="21">
        <v>8250</v>
      </c>
      <c r="H35" s="6" t="s">
        <v>95</v>
      </c>
      <c r="I35" s="21">
        <v>8250</v>
      </c>
      <c r="J35" s="19" t="s">
        <v>15</v>
      </c>
      <c r="K35" s="29" t="s">
        <v>96</v>
      </c>
    </row>
    <row r="36" spans="1:11" s="23" customFormat="1" ht="87" x14ac:dyDescent="0.2">
      <c r="A36" s="18">
        <f t="shared" si="3"/>
        <v>31</v>
      </c>
      <c r="B36" s="19" t="s">
        <v>97</v>
      </c>
      <c r="C36" s="21">
        <v>3850</v>
      </c>
      <c r="D36" s="21">
        <v>3850</v>
      </c>
      <c r="E36" s="20" t="s">
        <v>13</v>
      </c>
      <c r="F36" s="31" t="s">
        <v>98</v>
      </c>
      <c r="G36" s="21">
        <v>3850</v>
      </c>
      <c r="H36" s="31" t="s">
        <v>98</v>
      </c>
      <c r="I36" s="21">
        <v>3850</v>
      </c>
      <c r="J36" s="19" t="s">
        <v>15</v>
      </c>
      <c r="K36" s="29" t="s">
        <v>99</v>
      </c>
    </row>
    <row r="37" spans="1:11" s="23" customFormat="1" ht="43.5" x14ac:dyDescent="0.2">
      <c r="A37" s="18">
        <f t="shared" si="3"/>
        <v>32</v>
      </c>
      <c r="B37" s="19" t="s">
        <v>100</v>
      </c>
      <c r="C37" s="21">
        <v>32000</v>
      </c>
      <c r="D37" s="21">
        <v>32000</v>
      </c>
      <c r="E37" s="20" t="s">
        <v>13</v>
      </c>
      <c r="F37" s="31" t="s">
        <v>101</v>
      </c>
      <c r="G37" s="21">
        <v>32000</v>
      </c>
      <c r="H37" s="31" t="s">
        <v>101</v>
      </c>
      <c r="I37" s="21">
        <v>32000</v>
      </c>
      <c r="J37" s="19" t="s">
        <v>15</v>
      </c>
      <c r="K37" s="30" t="s">
        <v>102</v>
      </c>
    </row>
    <row r="38" spans="1:11" s="23" customFormat="1" ht="43.5" x14ac:dyDescent="0.2">
      <c r="A38" s="18">
        <f t="shared" si="3"/>
        <v>33</v>
      </c>
      <c r="B38" s="19" t="s">
        <v>103</v>
      </c>
      <c r="C38" s="21">
        <v>7000</v>
      </c>
      <c r="D38" s="21">
        <v>7000</v>
      </c>
      <c r="E38" s="20" t="s">
        <v>13</v>
      </c>
      <c r="F38" s="31" t="s">
        <v>101</v>
      </c>
      <c r="G38" s="21">
        <v>7000</v>
      </c>
      <c r="H38" s="31" t="s">
        <v>101</v>
      </c>
      <c r="I38" s="21">
        <v>7000</v>
      </c>
      <c r="J38" s="19" t="s">
        <v>15</v>
      </c>
      <c r="K38" s="30" t="s">
        <v>104</v>
      </c>
    </row>
    <row r="39" spans="1:11" s="23" customFormat="1" ht="43.5" x14ac:dyDescent="0.2">
      <c r="A39" s="32">
        <f t="shared" ref="A39:A52" si="7">A38+1</f>
        <v>34</v>
      </c>
      <c r="B39" s="19" t="s">
        <v>105</v>
      </c>
      <c r="C39" s="21">
        <v>4280</v>
      </c>
      <c r="D39" s="21">
        <v>4280</v>
      </c>
      <c r="E39" s="20" t="s">
        <v>13</v>
      </c>
      <c r="F39" s="31" t="s">
        <v>106</v>
      </c>
      <c r="G39" s="21">
        <v>4280</v>
      </c>
      <c r="H39" s="31" t="s">
        <v>106</v>
      </c>
      <c r="I39" s="21">
        <v>4280</v>
      </c>
      <c r="J39" s="19" t="s">
        <v>15</v>
      </c>
      <c r="K39" s="30" t="s">
        <v>107</v>
      </c>
    </row>
    <row r="40" spans="1:11" s="23" customFormat="1" ht="43.5" x14ac:dyDescent="0.2">
      <c r="A40" s="32">
        <f t="shared" si="7"/>
        <v>35</v>
      </c>
      <c r="B40" s="19" t="s">
        <v>108</v>
      </c>
      <c r="C40" s="21">
        <v>21600</v>
      </c>
      <c r="D40" s="21">
        <v>21600</v>
      </c>
      <c r="E40" s="20" t="s">
        <v>13</v>
      </c>
      <c r="F40" s="31" t="s">
        <v>101</v>
      </c>
      <c r="G40" s="21">
        <v>21600</v>
      </c>
      <c r="H40" s="31" t="s">
        <v>101</v>
      </c>
      <c r="I40" s="21">
        <v>21600</v>
      </c>
      <c r="J40" s="19" t="s">
        <v>15</v>
      </c>
      <c r="K40" s="30" t="s">
        <v>109</v>
      </c>
    </row>
    <row r="41" spans="1:11" s="23" customFormat="1" ht="43.5" x14ac:dyDescent="0.2">
      <c r="A41" s="32">
        <f t="shared" si="7"/>
        <v>36</v>
      </c>
      <c r="B41" s="19" t="s">
        <v>110</v>
      </c>
      <c r="C41" s="21">
        <v>26000</v>
      </c>
      <c r="D41" s="21">
        <v>26000</v>
      </c>
      <c r="E41" s="20" t="s">
        <v>13</v>
      </c>
      <c r="F41" s="31" t="s">
        <v>101</v>
      </c>
      <c r="G41" s="21">
        <v>26000</v>
      </c>
      <c r="H41" s="31" t="s">
        <v>101</v>
      </c>
      <c r="I41" s="21">
        <v>26000</v>
      </c>
      <c r="J41" s="19" t="s">
        <v>15</v>
      </c>
      <c r="K41" s="30" t="s">
        <v>111</v>
      </c>
    </row>
    <row r="42" spans="1:11" s="23" customFormat="1" ht="43.5" x14ac:dyDescent="0.2">
      <c r="A42" s="32">
        <f t="shared" si="7"/>
        <v>37</v>
      </c>
      <c r="B42" s="19" t="s">
        <v>112</v>
      </c>
      <c r="C42" s="21">
        <v>5000</v>
      </c>
      <c r="D42" s="21">
        <v>5000</v>
      </c>
      <c r="E42" s="20" t="s">
        <v>13</v>
      </c>
      <c r="F42" s="31" t="s">
        <v>101</v>
      </c>
      <c r="G42" s="21">
        <v>5000</v>
      </c>
      <c r="H42" s="31" t="s">
        <v>101</v>
      </c>
      <c r="I42" s="21">
        <v>5000</v>
      </c>
      <c r="J42" s="19" t="s">
        <v>15</v>
      </c>
      <c r="K42" s="30" t="s">
        <v>113</v>
      </c>
    </row>
    <row r="43" spans="1:11" s="23" customFormat="1" ht="65.25" x14ac:dyDescent="0.2">
      <c r="A43" s="32">
        <f t="shared" si="7"/>
        <v>38</v>
      </c>
      <c r="B43" s="19" t="s">
        <v>124</v>
      </c>
      <c r="C43" s="21">
        <v>25000</v>
      </c>
      <c r="D43" s="21">
        <v>25000</v>
      </c>
      <c r="E43" s="20" t="s">
        <v>13</v>
      </c>
      <c r="F43" s="31" t="s">
        <v>114</v>
      </c>
      <c r="G43" s="21">
        <v>25000</v>
      </c>
      <c r="H43" s="31" t="s">
        <v>114</v>
      </c>
      <c r="I43" s="21">
        <v>25000</v>
      </c>
      <c r="J43" s="19" t="s">
        <v>15</v>
      </c>
      <c r="K43" s="30" t="s">
        <v>115</v>
      </c>
    </row>
    <row r="44" spans="1:11" s="23" customFormat="1" ht="43.5" x14ac:dyDescent="0.2">
      <c r="A44" s="32">
        <f t="shared" si="7"/>
        <v>39</v>
      </c>
      <c r="B44" s="19" t="s">
        <v>116</v>
      </c>
      <c r="C44" s="21">
        <v>12000</v>
      </c>
      <c r="D44" s="21">
        <v>12000</v>
      </c>
      <c r="E44" s="20" t="s">
        <v>13</v>
      </c>
      <c r="F44" s="31" t="s">
        <v>117</v>
      </c>
      <c r="G44" s="21">
        <v>12000</v>
      </c>
      <c r="H44" s="31" t="s">
        <v>117</v>
      </c>
      <c r="I44" s="21">
        <v>12000</v>
      </c>
      <c r="J44" s="19" t="s">
        <v>15</v>
      </c>
      <c r="K44" s="30" t="s">
        <v>118</v>
      </c>
    </row>
    <row r="45" spans="1:11" ht="43.5" x14ac:dyDescent="0.5">
      <c r="A45" s="32">
        <f t="shared" si="7"/>
        <v>40</v>
      </c>
      <c r="B45" s="19" t="s">
        <v>119</v>
      </c>
      <c r="C45" s="21">
        <v>1000</v>
      </c>
      <c r="D45" s="3">
        <v>1000</v>
      </c>
      <c r="E45" s="20" t="s">
        <v>13</v>
      </c>
      <c r="F45" s="5" t="s">
        <v>120</v>
      </c>
      <c r="G45" s="21">
        <v>1000</v>
      </c>
      <c r="H45" s="5" t="s">
        <v>120</v>
      </c>
      <c r="I45" s="21">
        <v>1000</v>
      </c>
      <c r="J45" s="20" t="s">
        <v>15</v>
      </c>
      <c r="K45" s="33" t="s">
        <v>121</v>
      </c>
    </row>
    <row r="46" spans="1:11" ht="43.5" x14ac:dyDescent="0.5">
      <c r="A46" s="32">
        <f t="shared" si="7"/>
        <v>41</v>
      </c>
      <c r="B46" s="19" t="s">
        <v>122</v>
      </c>
      <c r="C46" s="21">
        <v>2000</v>
      </c>
      <c r="D46" s="3">
        <v>2000</v>
      </c>
      <c r="E46" s="20" t="s">
        <v>13</v>
      </c>
      <c r="F46" s="3" t="s">
        <v>120</v>
      </c>
      <c r="G46" s="21">
        <v>2000</v>
      </c>
      <c r="H46" s="3" t="s">
        <v>120</v>
      </c>
      <c r="I46" s="21">
        <v>2000</v>
      </c>
      <c r="J46" s="20" t="s">
        <v>15</v>
      </c>
      <c r="K46" s="33" t="s">
        <v>123</v>
      </c>
    </row>
    <row r="47" spans="1:11" x14ac:dyDescent="0.5">
      <c r="A47" s="32">
        <f t="shared" si="7"/>
        <v>42</v>
      </c>
      <c r="B47" s="19" t="s">
        <v>125</v>
      </c>
      <c r="C47" s="6">
        <v>2400</v>
      </c>
      <c r="D47" s="2">
        <v>2400</v>
      </c>
      <c r="E47" s="29" t="s">
        <v>126</v>
      </c>
      <c r="F47" s="3" t="s">
        <v>127</v>
      </c>
      <c r="G47" s="6">
        <v>2400</v>
      </c>
      <c r="H47" s="3" t="s">
        <v>127</v>
      </c>
      <c r="I47" s="6">
        <v>2400</v>
      </c>
      <c r="J47" s="19" t="s">
        <v>15</v>
      </c>
      <c r="K47" s="4" t="s">
        <v>128</v>
      </c>
    </row>
    <row r="48" spans="1:11" ht="43.5" x14ac:dyDescent="0.5">
      <c r="A48" s="32">
        <f t="shared" si="7"/>
        <v>43</v>
      </c>
      <c r="B48" s="19" t="s">
        <v>125</v>
      </c>
      <c r="C48" s="6">
        <v>26000</v>
      </c>
      <c r="D48" s="5">
        <v>26000</v>
      </c>
      <c r="E48" s="29" t="s">
        <v>126</v>
      </c>
      <c r="F48" s="34" t="s">
        <v>129</v>
      </c>
      <c r="G48" s="6">
        <v>26000</v>
      </c>
      <c r="H48" s="34" t="s">
        <v>129</v>
      </c>
      <c r="I48" s="6">
        <v>26000</v>
      </c>
      <c r="J48" s="19" t="s">
        <v>15</v>
      </c>
      <c r="K48" s="4" t="s">
        <v>130</v>
      </c>
    </row>
    <row r="49" spans="1:11" ht="65.25" x14ac:dyDescent="0.5">
      <c r="A49" s="32">
        <f t="shared" si="7"/>
        <v>44</v>
      </c>
      <c r="B49" s="19" t="s">
        <v>125</v>
      </c>
      <c r="C49" s="21">
        <v>5135</v>
      </c>
      <c r="D49" s="21">
        <v>5135</v>
      </c>
      <c r="E49" s="29" t="s">
        <v>126</v>
      </c>
      <c r="F49" s="34" t="s">
        <v>24</v>
      </c>
      <c r="G49" s="21">
        <v>5135</v>
      </c>
      <c r="H49" s="34" t="s">
        <v>24</v>
      </c>
      <c r="I49" s="21">
        <v>5135</v>
      </c>
      <c r="J49" s="19" t="s">
        <v>15</v>
      </c>
      <c r="K49" s="8" t="s">
        <v>131</v>
      </c>
    </row>
    <row r="50" spans="1:11" ht="65.25" x14ac:dyDescent="0.5">
      <c r="A50" s="32">
        <f t="shared" si="7"/>
        <v>45</v>
      </c>
      <c r="B50" s="19" t="s">
        <v>132</v>
      </c>
      <c r="C50" s="6">
        <v>11396</v>
      </c>
      <c r="D50" s="2">
        <v>11396</v>
      </c>
      <c r="E50" s="29" t="s">
        <v>126</v>
      </c>
      <c r="F50" s="34" t="s">
        <v>24</v>
      </c>
      <c r="G50" s="6">
        <v>11396</v>
      </c>
      <c r="H50" s="34" t="s">
        <v>24</v>
      </c>
      <c r="I50" s="6">
        <v>11396</v>
      </c>
      <c r="J50" s="19" t="s">
        <v>15</v>
      </c>
      <c r="K50" s="19" t="s">
        <v>133</v>
      </c>
    </row>
    <row r="51" spans="1:11" ht="43.5" x14ac:dyDescent="0.5">
      <c r="A51" s="32">
        <f t="shared" si="7"/>
        <v>46</v>
      </c>
      <c r="B51" s="19" t="s">
        <v>134</v>
      </c>
      <c r="C51" s="6">
        <v>3400</v>
      </c>
      <c r="D51" s="5">
        <v>3400</v>
      </c>
      <c r="E51" s="29" t="s">
        <v>126</v>
      </c>
      <c r="F51" s="3" t="s">
        <v>127</v>
      </c>
      <c r="G51" s="6">
        <v>3400</v>
      </c>
      <c r="H51" s="3" t="s">
        <v>127</v>
      </c>
      <c r="I51" s="6">
        <v>3400</v>
      </c>
      <c r="J51" s="19" t="s">
        <v>15</v>
      </c>
      <c r="K51" s="4" t="s">
        <v>135</v>
      </c>
    </row>
    <row r="52" spans="1:11" ht="43.5" x14ac:dyDescent="0.5">
      <c r="A52" s="274">
        <f t="shared" si="7"/>
        <v>47</v>
      </c>
      <c r="B52" s="19" t="s">
        <v>136</v>
      </c>
      <c r="C52" s="35">
        <v>1677</v>
      </c>
      <c r="D52" s="36">
        <v>1677</v>
      </c>
      <c r="E52" s="29" t="s">
        <v>126</v>
      </c>
      <c r="F52" s="3" t="s">
        <v>137</v>
      </c>
      <c r="G52" s="35">
        <v>1677</v>
      </c>
      <c r="H52" s="3" t="s">
        <v>137</v>
      </c>
      <c r="I52" s="35">
        <v>1677</v>
      </c>
      <c r="J52" s="19" t="s">
        <v>15</v>
      </c>
      <c r="K52" s="30" t="s">
        <v>138</v>
      </c>
    </row>
    <row r="53" spans="1:11" s="45" customFormat="1" ht="23.25" customHeight="1" x14ac:dyDescent="0.5">
      <c r="A53" s="37">
        <v>48</v>
      </c>
      <c r="B53" s="38" t="s">
        <v>139</v>
      </c>
      <c r="C53" s="39"/>
      <c r="D53" s="40"/>
      <c r="E53" s="41"/>
      <c r="F53" s="42"/>
      <c r="G53" s="39"/>
      <c r="H53" s="42"/>
      <c r="I53" s="39"/>
      <c r="J53" s="43"/>
      <c r="K53" s="44"/>
    </row>
    <row r="54" spans="1:11" s="45" customFormat="1" ht="22.5" customHeight="1" x14ac:dyDescent="0.5">
      <c r="A54" s="37"/>
      <c r="B54" s="46"/>
      <c r="C54" s="47">
        <v>17000</v>
      </c>
      <c r="D54" s="48">
        <v>17000</v>
      </c>
      <c r="E54" s="49" t="s">
        <v>126</v>
      </c>
      <c r="F54" s="50" t="s">
        <v>140</v>
      </c>
      <c r="G54" s="51"/>
      <c r="H54" s="50" t="s">
        <v>140</v>
      </c>
      <c r="I54" s="51"/>
      <c r="J54" s="52" t="s">
        <v>141</v>
      </c>
      <c r="K54" s="53" t="s">
        <v>142</v>
      </c>
    </row>
    <row r="55" spans="1:11" s="45" customFormat="1" ht="46.5" customHeight="1" x14ac:dyDescent="0.5">
      <c r="A55" s="37"/>
      <c r="B55" s="54"/>
      <c r="C55" s="55"/>
      <c r="D55" s="56"/>
      <c r="E55" s="57"/>
      <c r="F55" s="58"/>
      <c r="G55" s="59">
        <v>17000</v>
      </c>
      <c r="H55" s="58"/>
      <c r="I55" s="59">
        <v>15100</v>
      </c>
      <c r="J55" s="60"/>
      <c r="K55" s="61" t="s">
        <v>143</v>
      </c>
    </row>
    <row r="56" spans="1:11" s="45" customFormat="1" ht="27" hidden="1" customHeight="1" x14ac:dyDescent="0.5">
      <c r="A56" s="37">
        <v>3</v>
      </c>
      <c r="B56" s="62" t="s">
        <v>144</v>
      </c>
      <c r="C56" s="63"/>
      <c r="D56" s="64"/>
      <c r="E56" s="65" t="s">
        <v>126</v>
      </c>
      <c r="F56" s="66"/>
      <c r="G56" s="67"/>
      <c r="H56" s="68"/>
      <c r="I56" s="67"/>
      <c r="J56" s="69" t="s">
        <v>141</v>
      </c>
      <c r="K56" s="53" t="s">
        <v>145</v>
      </c>
    </row>
    <row r="57" spans="1:11" s="45" customFormat="1" ht="46.5" hidden="1" customHeight="1" x14ac:dyDescent="0.5">
      <c r="A57" s="37"/>
      <c r="B57" s="62"/>
      <c r="C57" s="51">
        <v>800</v>
      </c>
      <c r="D57" s="70">
        <v>800</v>
      </c>
      <c r="E57" s="65"/>
      <c r="F57" s="71" t="s">
        <v>146</v>
      </c>
      <c r="G57" s="51">
        <v>800</v>
      </c>
      <c r="H57" s="71" t="s">
        <v>146</v>
      </c>
      <c r="I57" s="51">
        <v>800</v>
      </c>
      <c r="J57" s="52"/>
      <c r="K57" s="72" t="s">
        <v>147</v>
      </c>
    </row>
    <row r="58" spans="1:11" s="45" customFormat="1" ht="33.75" hidden="1" customHeight="1" x14ac:dyDescent="0.5">
      <c r="A58" s="73">
        <v>4</v>
      </c>
      <c r="B58" s="38" t="s">
        <v>148</v>
      </c>
      <c r="C58" s="39"/>
      <c r="D58" s="74"/>
      <c r="E58" s="75" t="s">
        <v>126</v>
      </c>
      <c r="F58" s="76"/>
      <c r="G58" s="39"/>
      <c r="H58" s="77"/>
      <c r="I58" s="39"/>
      <c r="J58" s="69" t="s">
        <v>141</v>
      </c>
      <c r="K58" s="53" t="s">
        <v>145</v>
      </c>
    </row>
    <row r="59" spans="1:11" s="45" customFormat="1" ht="37.5" hidden="1" customHeight="1" x14ac:dyDescent="0.5">
      <c r="A59" s="78"/>
      <c r="B59" s="54"/>
      <c r="C59" s="59">
        <v>8000</v>
      </c>
      <c r="D59" s="79">
        <v>8000</v>
      </c>
      <c r="E59" s="57"/>
      <c r="F59" s="80" t="s">
        <v>149</v>
      </c>
      <c r="G59" s="59">
        <v>8000</v>
      </c>
      <c r="H59" s="80" t="s">
        <v>149</v>
      </c>
      <c r="I59" s="59">
        <v>8000</v>
      </c>
      <c r="J59" s="60"/>
      <c r="K59" s="61" t="s">
        <v>150</v>
      </c>
    </row>
    <row r="60" spans="1:11" s="45" customFormat="1" ht="24.75" hidden="1" customHeight="1" x14ac:dyDescent="0.5">
      <c r="A60" s="37">
        <v>5</v>
      </c>
      <c r="B60" s="62" t="s">
        <v>151</v>
      </c>
      <c r="C60" s="63"/>
      <c r="D60" s="64"/>
      <c r="E60" s="65" t="s">
        <v>126</v>
      </c>
      <c r="F60" s="81"/>
      <c r="G60" s="63"/>
      <c r="H60" s="82"/>
      <c r="I60" s="63"/>
      <c r="J60" s="69" t="s">
        <v>141</v>
      </c>
      <c r="K60" s="44" t="s">
        <v>145</v>
      </c>
    </row>
    <row r="61" spans="1:11" s="45" customFormat="1" ht="39.75" hidden="1" customHeight="1" x14ac:dyDescent="0.5">
      <c r="A61" s="37"/>
      <c r="B61" s="62"/>
      <c r="C61" s="59">
        <v>4400</v>
      </c>
      <c r="D61" s="83">
        <v>4400</v>
      </c>
      <c r="E61" s="65"/>
      <c r="F61" s="80" t="s">
        <v>127</v>
      </c>
      <c r="G61" s="59">
        <v>4400</v>
      </c>
      <c r="H61" s="80" t="s">
        <v>127</v>
      </c>
      <c r="I61" s="59">
        <v>4400</v>
      </c>
      <c r="J61" s="60"/>
      <c r="K61" s="61" t="s">
        <v>152</v>
      </c>
    </row>
    <row r="62" spans="1:11" s="45" customFormat="1" ht="24.75" hidden="1" customHeight="1" x14ac:dyDescent="0.5">
      <c r="A62" s="78">
        <v>6</v>
      </c>
      <c r="B62" s="84" t="s">
        <v>153</v>
      </c>
      <c r="C62" s="67"/>
      <c r="D62" s="85"/>
      <c r="E62" s="86" t="s">
        <v>126</v>
      </c>
      <c r="F62" s="66"/>
      <c r="G62" s="67"/>
      <c r="H62" s="68"/>
      <c r="I62" s="67"/>
      <c r="J62" s="52" t="s">
        <v>141</v>
      </c>
      <c r="K62" s="53" t="s">
        <v>145</v>
      </c>
    </row>
    <row r="63" spans="1:11" s="45" customFormat="1" ht="39.75" hidden="1" customHeight="1" x14ac:dyDescent="0.5">
      <c r="A63" s="37"/>
      <c r="B63" s="62"/>
      <c r="C63" s="59">
        <v>900</v>
      </c>
      <c r="D63" s="83">
        <v>900</v>
      </c>
      <c r="E63" s="65"/>
      <c r="F63" s="87" t="s">
        <v>154</v>
      </c>
      <c r="G63" s="59">
        <v>900</v>
      </c>
      <c r="H63" s="87" t="s">
        <v>154</v>
      </c>
      <c r="I63" s="59">
        <v>900</v>
      </c>
      <c r="J63" s="60"/>
      <c r="K63" s="72" t="s">
        <v>155</v>
      </c>
    </row>
    <row r="64" spans="1:11" s="45" customFormat="1" ht="27.75" hidden="1" customHeight="1" x14ac:dyDescent="0.5">
      <c r="A64" s="37">
        <v>7</v>
      </c>
      <c r="B64" s="62" t="s">
        <v>156</v>
      </c>
      <c r="C64" s="63"/>
      <c r="D64" s="64"/>
      <c r="E64" s="65" t="s">
        <v>126</v>
      </c>
      <c r="F64" s="66"/>
      <c r="G64" s="67"/>
      <c r="H64" s="68"/>
      <c r="I64" s="67"/>
      <c r="J64" s="69" t="s">
        <v>141</v>
      </c>
      <c r="K64" s="53" t="s">
        <v>145</v>
      </c>
    </row>
    <row r="65" spans="1:11" s="45" customFormat="1" ht="39.75" hidden="1" customHeight="1" x14ac:dyDescent="0.5">
      <c r="A65" s="37"/>
      <c r="B65" s="62"/>
      <c r="C65" s="59">
        <v>2800</v>
      </c>
      <c r="D65" s="83">
        <v>2800</v>
      </c>
      <c r="E65" s="65"/>
      <c r="F65" s="87" t="s">
        <v>154</v>
      </c>
      <c r="G65" s="59">
        <v>2800</v>
      </c>
      <c r="H65" s="87" t="s">
        <v>154</v>
      </c>
      <c r="I65" s="59">
        <v>2800</v>
      </c>
      <c r="J65" s="60"/>
      <c r="K65" s="72" t="s">
        <v>157</v>
      </c>
    </row>
    <row r="66" spans="1:11" s="45" customFormat="1" ht="26.25" hidden="1" customHeight="1" x14ac:dyDescent="0.5">
      <c r="A66" s="37">
        <v>8</v>
      </c>
      <c r="B66" s="88"/>
      <c r="C66" s="55"/>
      <c r="D66" s="56"/>
      <c r="E66" s="89" t="s">
        <v>126</v>
      </c>
      <c r="F66" s="42"/>
      <c r="G66" s="39"/>
      <c r="H66" s="42"/>
      <c r="I66" s="90"/>
      <c r="J66" s="91" t="s">
        <v>141</v>
      </c>
      <c r="K66" s="44" t="s">
        <v>142</v>
      </c>
    </row>
    <row r="67" spans="1:11" s="45" customFormat="1" ht="39.75" hidden="1" customHeight="1" x14ac:dyDescent="0.5">
      <c r="A67" s="37"/>
      <c r="B67" s="88"/>
      <c r="C67" s="92"/>
      <c r="D67" s="93"/>
      <c r="E67" s="94"/>
      <c r="F67" s="87"/>
      <c r="G67" s="59"/>
      <c r="H67" s="87"/>
      <c r="I67" s="59"/>
      <c r="J67" s="91"/>
      <c r="K67" s="72" t="s">
        <v>158</v>
      </c>
    </row>
    <row r="68" spans="1:11" s="45" customFormat="1" ht="39.75" hidden="1" customHeight="1" x14ac:dyDescent="0.5">
      <c r="A68" s="37">
        <v>9</v>
      </c>
      <c r="B68" s="88"/>
      <c r="C68" s="55"/>
      <c r="D68" s="56"/>
      <c r="E68" s="89" t="s">
        <v>126</v>
      </c>
      <c r="F68" s="42"/>
      <c r="G68" s="39"/>
      <c r="H68" s="42"/>
      <c r="I68" s="90"/>
      <c r="J68" s="91" t="s">
        <v>141</v>
      </c>
      <c r="K68" s="44" t="s">
        <v>142</v>
      </c>
    </row>
    <row r="69" spans="1:11" s="45" customFormat="1" ht="72.75" hidden="1" customHeight="1" x14ac:dyDescent="0.5">
      <c r="A69" s="37"/>
      <c r="B69" s="88"/>
      <c r="C69" s="92"/>
      <c r="D69" s="93"/>
      <c r="E69" s="94"/>
      <c r="F69" s="95"/>
      <c r="G69" s="59"/>
      <c r="H69" s="95"/>
      <c r="I69" s="59"/>
      <c r="J69" s="91"/>
      <c r="K69" s="96" t="s">
        <v>159</v>
      </c>
    </row>
    <row r="70" spans="1:11" s="45" customFormat="1" ht="26.25" hidden="1" customHeight="1" x14ac:dyDescent="0.5">
      <c r="A70" s="37">
        <v>8</v>
      </c>
      <c r="B70" s="88"/>
      <c r="C70" s="55"/>
      <c r="D70" s="56"/>
      <c r="E70" s="94" t="s">
        <v>126</v>
      </c>
      <c r="F70" s="42"/>
      <c r="G70" s="39"/>
      <c r="H70" s="42"/>
      <c r="I70" s="39"/>
      <c r="J70" s="69" t="s">
        <v>141</v>
      </c>
      <c r="K70" s="97" t="s">
        <v>160</v>
      </c>
    </row>
    <row r="71" spans="1:11" s="45" customFormat="1" ht="57.75" hidden="1" customHeight="1" x14ac:dyDescent="0.5">
      <c r="A71" s="37"/>
      <c r="B71" s="88"/>
      <c r="C71" s="55"/>
      <c r="D71" s="56"/>
      <c r="E71" s="94"/>
      <c r="F71" s="98"/>
      <c r="G71" s="51"/>
      <c r="H71" s="98"/>
      <c r="I71" s="51"/>
      <c r="J71" s="52"/>
      <c r="K71" s="99" t="s">
        <v>161</v>
      </c>
    </row>
    <row r="72" spans="1:11" s="45" customFormat="1" ht="56.25" hidden="1" customHeight="1" x14ac:dyDescent="0.5">
      <c r="A72" s="37"/>
      <c r="B72" s="88"/>
      <c r="C72" s="55"/>
      <c r="D72" s="56"/>
      <c r="E72" s="94"/>
      <c r="F72" s="98"/>
      <c r="G72" s="51"/>
      <c r="H72" s="98"/>
      <c r="I72" s="51"/>
      <c r="J72" s="52"/>
      <c r="K72" s="99" t="s">
        <v>162</v>
      </c>
    </row>
    <row r="73" spans="1:11" s="45" customFormat="1" ht="62.25" hidden="1" customHeight="1" x14ac:dyDescent="0.5">
      <c r="A73" s="37"/>
      <c r="B73" s="88"/>
      <c r="C73" s="92"/>
      <c r="D73" s="93"/>
      <c r="E73" s="94"/>
      <c r="F73" s="87"/>
      <c r="G73" s="59"/>
      <c r="H73" s="87"/>
      <c r="I73" s="59"/>
      <c r="J73" s="60"/>
      <c r="K73" s="99" t="s">
        <v>163</v>
      </c>
    </row>
    <row r="74" spans="1:11" s="45" customFormat="1" ht="32.25" hidden="1" customHeight="1" x14ac:dyDescent="0.5">
      <c r="A74" s="37">
        <v>9</v>
      </c>
      <c r="B74" s="88"/>
      <c r="C74" s="55"/>
      <c r="D74" s="56"/>
      <c r="E74" s="89" t="s">
        <v>126</v>
      </c>
      <c r="F74" s="42"/>
      <c r="G74" s="39"/>
      <c r="H74" s="42"/>
      <c r="I74" s="90"/>
      <c r="J74" s="91" t="s">
        <v>141</v>
      </c>
      <c r="K74" s="44" t="s">
        <v>142</v>
      </c>
    </row>
    <row r="75" spans="1:11" s="45" customFormat="1" ht="44.25" hidden="1" customHeight="1" x14ac:dyDescent="0.5">
      <c r="A75" s="37"/>
      <c r="B75" s="88"/>
      <c r="C75" s="92"/>
      <c r="D75" s="93"/>
      <c r="E75" s="94"/>
      <c r="F75" s="87"/>
      <c r="G75" s="59"/>
      <c r="H75" s="87"/>
      <c r="I75" s="59"/>
      <c r="J75" s="91"/>
      <c r="K75" s="72" t="s">
        <v>164</v>
      </c>
    </row>
    <row r="76" spans="1:11" s="45" customFormat="1" ht="44.25" hidden="1" customHeight="1" x14ac:dyDescent="0.5">
      <c r="A76" s="37">
        <v>10</v>
      </c>
      <c r="B76" s="88"/>
      <c r="C76" s="55"/>
      <c r="D76" s="56"/>
      <c r="E76" s="89" t="s">
        <v>126</v>
      </c>
      <c r="F76" s="42"/>
      <c r="G76" s="39"/>
      <c r="H76" s="42"/>
      <c r="I76" s="90"/>
      <c r="J76" s="91" t="s">
        <v>141</v>
      </c>
      <c r="K76" s="44" t="s">
        <v>142</v>
      </c>
    </row>
    <row r="77" spans="1:11" s="45" customFormat="1" ht="44.25" hidden="1" customHeight="1" x14ac:dyDescent="0.5">
      <c r="A77" s="37"/>
      <c r="B77" s="88"/>
      <c r="C77" s="92"/>
      <c r="D77" s="93"/>
      <c r="E77" s="94"/>
      <c r="F77" s="87"/>
      <c r="G77" s="59"/>
      <c r="H77" s="87"/>
      <c r="I77" s="59"/>
      <c r="J77" s="91"/>
      <c r="K77" s="72" t="s">
        <v>165</v>
      </c>
    </row>
    <row r="78" spans="1:11" s="45" customFormat="1" ht="44.25" hidden="1" customHeight="1" x14ac:dyDescent="0.5">
      <c r="A78" s="37">
        <v>11</v>
      </c>
      <c r="B78" s="88"/>
      <c r="C78" s="55"/>
      <c r="D78" s="56"/>
      <c r="E78" s="89" t="s">
        <v>126</v>
      </c>
      <c r="F78" s="42"/>
      <c r="G78" s="39"/>
      <c r="H78" s="42"/>
      <c r="I78" s="90"/>
      <c r="J78" s="91" t="s">
        <v>141</v>
      </c>
      <c r="K78" s="44" t="s">
        <v>142</v>
      </c>
    </row>
    <row r="79" spans="1:11" s="45" customFormat="1" ht="63" hidden="1" customHeight="1" x14ac:dyDescent="0.5">
      <c r="A79" s="37"/>
      <c r="B79" s="88"/>
      <c r="C79" s="92"/>
      <c r="D79" s="93"/>
      <c r="E79" s="94"/>
      <c r="F79" s="87"/>
      <c r="G79" s="59"/>
      <c r="H79" s="87"/>
      <c r="I79" s="59"/>
      <c r="J79" s="91"/>
      <c r="K79" s="72" t="s">
        <v>166</v>
      </c>
    </row>
    <row r="80" spans="1:11" s="45" customFormat="1" ht="34.5" hidden="1" customHeight="1" x14ac:dyDescent="0.5">
      <c r="A80" s="37">
        <v>12</v>
      </c>
      <c r="B80" s="88"/>
      <c r="C80" s="55"/>
      <c r="D80" s="56"/>
      <c r="E80" s="94" t="s">
        <v>126</v>
      </c>
      <c r="F80" s="42"/>
      <c r="G80" s="39"/>
      <c r="H80" s="42"/>
      <c r="I80" s="39"/>
      <c r="J80" s="69" t="s">
        <v>141</v>
      </c>
      <c r="K80" s="97" t="s">
        <v>160</v>
      </c>
    </row>
    <row r="81" spans="1:11" s="45" customFormat="1" ht="40.5" hidden="1" customHeight="1" x14ac:dyDescent="0.5">
      <c r="A81" s="37"/>
      <c r="B81" s="88"/>
      <c r="C81" s="92"/>
      <c r="D81" s="93"/>
      <c r="E81" s="94"/>
      <c r="F81" s="87"/>
      <c r="G81" s="59"/>
      <c r="H81" s="87"/>
      <c r="I81" s="59"/>
      <c r="J81" s="60"/>
      <c r="K81" s="72" t="s">
        <v>167</v>
      </c>
    </row>
    <row r="82" spans="1:11" s="45" customFormat="1" ht="36" hidden="1" customHeight="1" x14ac:dyDescent="0.5">
      <c r="A82" s="37">
        <v>13</v>
      </c>
      <c r="B82" s="88"/>
      <c r="C82" s="55"/>
      <c r="D82" s="56"/>
      <c r="E82" s="94" t="s">
        <v>126</v>
      </c>
      <c r="F82" s="42"/>
      <c r="G82" s="39"/>
      <c r="H82" s="42"/>
      <c r="I82" s="39"/>
      <c r="J82" s="69" t="s">
        <v>141</v>
      </c>
      <c r="K82" s="97" t="s">
        <v>160</v>
      </c>
    </row>
    <row r="83" spans="1:11" s="45" customFormat="1" ht="40.5" hidden="1" customHeight="1" x14ac:dyDescent="0.5">
      <c r="A83" s="37"/>
      <c r="B83" s="88"/>
      <c r="C83" s="55"/>
      <c r="D83" s="56"/>
      <c r="E83" s="94"/>
      <c r="F83" s="87"/>
      <c r="G83" s="59"/>
      <c r="H83" s="87"/>
      <c r="I83" s="59"/>
      <c r="J83" s="60"/>
      <c r="K83" s="72" t="s">
        <v>168</v>
      </c>
    </row>
    <row r="84" spans="1:11" s="45" customFormat="1" ht="34.5" hidden="1" customHeight="1" x14ac:dyDescent="0.5">
      <c r="A84" s="37">
        <v>14</v>
      </c>
      <c r="B84" s="38"/>
      <c r="C84" s="55"/>
      <c r="D84" s="56"/>
      <c r="E84" s="94" t="s">
        <v>126</v>
      </c>
      <c r="F84" s="42"/>
      <c r="G84" s="39"/>
      <c r="H84" s="42"/>
      <c r="I84" s="39"/>
      <c r="J84" s="69" t="s">
        <v>141</v>
      </c>
      <c r="K84" s="97" t="s">
        <v>160</v>
      </c>
    </row>
    <row r="85" spans="1:11" s="45" customFormat="1" ht="41.25" hidden="1" customHeight="1" x14ac:dyDescent="0.5">
      <c r="A85" s="37"/>
      <c r="B85" s="54"/>
      <c r="C85" s="92"/>
      <c r="D85" s="93"/>
      <c r="E85" s="94"/>
      <c r="F85" s="87"/>
      <c r="G85" s="59"/>
      <c r="H85" s="87"/>
      <c r="I85" s="59"/>
      <c r="J85" s="60"/>
      <c r="K85" s="72" t="s">
        <v>169</v>
      </c>
    </row>
    <row r="86" spans="1:11" s="45" customFormat="1" ht="27.75" hidden="1" customHeight="1" x14ac:dyDescent="0.5">
      <c r="A86" s="37">
        <v>8</v>
      </c>
      <c r="B86" s="88"/>
      <c r="C86" s="55"/>
      <c r="D86" s="56"/>
      <c r="E86" s="94" t="s">
        <v>126</v>
      </c>
      <c r="F86" s="42"/>
      <c r="G86" s="39"/>
      <c r="H86" s="42"/>
      <c r="I86" s="39"/>
      <c r="J86" s="69" t="s">
        <v>141</v>
      </c>
      <c r="K86" s="97" t="s">
        <v>160</v>
      </c>
    </row>
    <row r="87" spans="1:11" s="45" customFormat="1" ht="40.5" hidden="1" customHeight="1" x14ac:dyDescent="0.5">
      <c r="A87" s="37"/>
      <c r="B87" s="88"/>
      <c r="C87" s="92"/>
      <c r="D87" s="93"/>
      <c r="E87" s="94"/>
      <c r="F87" s="87"/>
      <c r="G87" s="59"/>
      <c r="H87" s="87"/>
      <c r="I87" s="59"/>
      <c r="J87" s="60"/>
      <c r="K87" s="72" t="s">
        <v>170</v>
      </c>
    </row>
    <row r="88" spans="1:11" s="45" customFormat="1" ht="27.75" hidden="1" customHeight="1" x14ac:dyDescent="0.5">
      <c r="A88" s="73">
        <v>9</v>
      </c>
      <c r="B88" s="38"/>
      <c r="C88" s="100"/>
      <c r="D88" s="101"/>
      <c r="E88" s="75" t="s">
        <v>126</v>
      </c>
      <c r="F88" s="42"/>
      <c r="G88" s="39"/>
      <c r="H88" s="42"/>
      <c r="I88" s="39"/>
      <c r="J88" s="69" t="s">
        <v>141</v>
      </c>
      <c r="K88" s="97" t="s">
        <v>160</v>
      </c>
    </row>
    <row r="89" spans="1:11" s="45" customFormat="1" ht="40.5" hidden="1" customHeight="1" x14ac:dyDescent="0.5">
      <c r="A89" s="78"/>
      <c r="B89" s="54"/>
      <c r="C89" s="55"/>
      <c r="D89" s="56"/>
      <c r="E89" s="57"/>
      <c r="F89" s="87"/>
      <c r="G89" s="59"/>
      <c r="H89" s="87"/>
      <c r="I89" s="59"/>
      <c r="J89" s="60"/>
      <c r="K89" s="72" t="s">
        <v>171</v>
      </c>
    </row>
    <row r="90" spans="1:11" s="45" customFormat="1" ht="34.5" hidden="1" customHeight="1" x14ac:dyDescent="0.5">
      <c r="A90" s="73">
        <v>10</v>
      </c>
      <c r="B90" s="38"/>
      <c r="C90" s="100"/>
      <c r="D90" s="101"/>
      <c r="E90" s="75" t="s">
        <v>126</v>
      </c>
      <c r="F90" s="42"/>
      <c r="G90" s="39"/>
      <c r="H90" s="42"/>
      <c r="I90" s="39"/>
      <c r="J90" s="69" t="s">
        <v>141</v>
      </c>
      <c r="K90" s="97" t="s">
        <v>160</v>
      </c>
    </row>
    <row r="91" spans="1:11" s="45" customFormat="1" ht="40.5" hidden="1" customHeight="1" x14ac:dyDescent="0.5">
      <c r="A91" s="78"/>
      <c r="B91" s="54"/>
      <c r="C91" s="55"/>
      <c r="D91" s="56"/>
      <c r="E91" s="57"/>
      <c r="F91" s="87"/>
      <c r="G91" s="59"/>
      <c r="H91" s="87"/>
      <c r="I91" s="59"/>
      <c r="J91" s="60"/>
      <c r="K91" s="72" t="s">
        <v>172</v>
      </c>
    </row>
    <row r="92" spans="1:11" s="45" customFormat="1" ht="26.25" hidden="1" customHeight="1" x14ac:dyDescent="0.5">
      <c r="A92" s="73">
        <v>11</v>
      </c>
      <c r="B92" s="38"/>
      <c r="C92" s="100"/>
      <c r="D92" s="101"/>
      <c r="E92" s="75" t="s">
        <v>126</v>
      </c>
      <c r="F92" s="42"/>
      <c r="G92" s="39"/>
      <c r="H92" s="42"/>
      <c r="I92" s="39"/>
      <c r="J92" s="69" t="s">
        <v>141</v>
      </c>
      <c r="K92" s="97" t="s">
        <v>160</v>
      </c>
    </row>
    <row r="93" spans="1:11" s="45" customFormat="1" ht="40.5" hidden="1" customHeight="1" x14ac:dyDescent="0.5">
      <c r="A93" s="78"/>
      <c r="B93" s="54"/>
      <c r="C93" s="55"/>
      <c r="D93" s="56"/>
      <c r="E93" s="57"/>
      <c r="F93" s="87"/>
      <c r="G93" s="59"/>
      <c r="H93" s="87"/>
      <c r="I93" s="59"/>
      <c r="J93" s="60"/>
      <c r="K93" s="72" t="s">
        <v>173</v>
      </c>
    </row>
    <row r="94" spans="1:11" s="45" customFormat="1" ht="32.25" hidden="1" customHeight="1" x14ac:dyDescent="0.5">
      <c r="A94" s="37">
        <v>12</v>
      </c>
      <c r="B94" s="38"/>
      <c r="C94" s="55"/>
      <c r="D94" s="56"/>
      <c r="E94" s="94" t="s">
        <v>126</v>
      </c>
      <c r="F94" s="42"/>
      <c r="G94" s="39"/>
      <c r="H94" s="42"/>
      <c r="I94" s="39"/>
      <c r="J94" s="69" t="s">
        <v>141</v>
      </c>
      <c r="K94" s="97" t="s">
        <v>160</v>
      </c>
    </row>
    <row r="95" spans="1:11" s="45" customFormat="1" ht="41.25" hidden="1" customHeight="1" x14ac:dyDescent="0.5">
      <c r="A95" s="37"/>
      <c r="B95" s="54"/>
      <c r="C95" s="92"/>
      <c r="D95" s="93"/>
      <c r="E95" s="94"/>
      <c r="F95" s="87"/>
      <c r="G95" s="59"/>
      <c r="H95" s="87"/>
      <c r="I95" s="59"/>
      <c r="J95" s="60"/>
      <c r="K95" s="95" t="s">
        <v>174</v>
      </c>
    </row>
    <row r="96" spans="1:11" s="45" customFormat="1" ht="34.5" hidden="1" customHeight="1" x14ac:dyDescent="0.5">
      <c r="A96" s="73">
        <v>13</v>
      </c>
      <c r="B96" s="38"/>
      <c r="C96" s="100"/>
      <c r="D96" s="101"/>
      <c r="E96" s="75" t="s">
        <v>126</v>
      </c>
      <c r="F96" s="42"/>
      <c r="G96" s="39"/>
      <c r="H96" s="42"/>
      <c r="I96" s="102"/>
      <c r="J96" s="69" t="s">
        <v>141</v>
      </c>
      <c r="K96" s="97" t="s">
        <v>160</v>
      </c>
    </row>
    <row r="97" spans="1:11" s="45" customFormat="1" ht="63" hidden="1" customHeight="1" x14ac:dyDescent="0.2">
      <c r="A97" s="78"/>
      <c r="B97" s="54"/>
      <c r="C97" s="55"/>
      <c r="D97" s="56"/>
      <c r="E97" s="57"/>
      <c r="F97" s="87"/>
      <c r="G97" s="59"/>
      <c r="H97" s="87"/>
      <c r="I97" s="59"/>
      <c r="J97" s="60"/>
      <c r="K97" s="96" t="s">
        <v>175</v>
      </c>
    </row>
    <row r="98" spans="1:11" s="45" customFormat="1" ht="34.5" hidden="1" customHeight="1" x14ac:dyDescent="0.5">
      <c r="A98" s="73">
        <v>14</v>
      </c>
      <c r="B98" s="38"/>
      <c r="C98" s="100"/>
      <c r="D98" s="101"/>
      <c r="E98" s="75" t="s">
        <v>126</v>
      </c>
      <c r="F98" s="42"/>
      <c r="G98" s="39"/>
      <c r="H98" s="42"/>
      <c r="I98" s="102"/>
      <c r="J98" s="69" t="s">
        <v>141</v>
      </c>
      <c r="K98" s="97" t="s">
        <v>160</v>
      </c>
    </row>
    <row r="99" spans="1:11" s="45" customFormat="1" ht="69" hidden="1" customHeight="1" x14ac:dyDescent="0.2">
      <c r="A99" s="78"/>
      <c r="B99" s="54"/>
      <c r="C99" s="55"/>
      <c r="D99" s="56"/>
      <c r="E99" s="57"/>
      <c r="F99" s="87"/>
      <c r="G99" s="59"/>
      <c r="H99" s="87"/>
      <c r="I99" s="59"/>
      <c r="J99" s="60"/>
      <c r="K99" s="96" t="s">
        <v>176</v>
      </c>
    </row>
    <row r="100" spans="1:11" s="45" customFormat="1" ht="34.5" hidden="1" customHeight="1" x14ac:dyDescent="0.5">
      <c r="A100" s="73">
        <v>15</v>
      </c>
      <c r="B100" s="38"/>
      <c r="C100" s="100"/>
      <c r="D100" s="101"/>
      <c r="E100" s="75" t="s">
        <v>126</v>
      </c>
      <c r="F100" s="42"/>
      <c r="G100" s="39"/>
      <c r="H100" s="42"/>
      <c r="I100" s="102"/>
      <c r="J100" s="69" t="s">
        <v>141</v>
      </c>
      <c r="K100" s="97" t="s">
        <v>160</v>
      </c>
    </row>
    <row r="101" spans="1:11" s="45" customFormat="1" ht="64.5" hidden="1" customHeight="1" x14ac:dyDescent="0.2">
      <c r="A101" s="78"/>
      <c r="B101" s="54"/>
      <c r="C101" s="55"/>
      <c r="D101" s="56"/>
      <c r="E101" s="57"/>
      <c r="F101" s="87"/>
      <c r="G101" s="59"/>
      <c r="H101" s="87"/>
      <c r="I101" s="59"/>
      <c r="J101" s="60"/>
      <c r="K101" s="96" t="s">
        <v>177</v>
      </c>
    </row>
    <row r="102" spans="1:11" s="45" customFormat="1" ht="26.25" hidden="1" customHeight="1" x14ac:dyDescent="0.5">
      <c r="A102" s="73">
        <v>16</v>
      </c>
      <c r="B102" s="38"/>
      <c r="C102" s="100"/>
      <c r="D102" s="101"/>
      <c r="E102" s="75" t="s">
        <v>126</v>
      </c>
      <c r="F102" s="42"/>
      <c r="G102" s="39"/>
      <c r="H102" s="42"/>
      <c r="I102" s="39"/>
      <c r="J102" s="69" t="s">
        <v>141</v>
      </c>
      <c r="K102" s="97" t="s">
        <v>160</v>
      </c>
    </row>
    <row r="103" spans="1:11" s="45" customFormat="1" ht="40.5" hidden="1" customHeight="1" x14ac:dyDescent="0.5">
      <c r="A103" s="78"/>
      <c r="B103" s="54"/>
      <c r="C103" s="55"/>
      <c r="D103" s="56"/>
      <c r="E103" s="57"/>
      <c r="F103" s="87"/>
      <c r="G103" s="59"/>
      <c r="H103" s="87"/>
      <c r="I103" s="59"/>
      <c r="J103" s="60"/>
      <c r="K103" s="72" t="s">
        <v>178</v>
      </c>
    </row>
    <row r="104" spans="1:11" s="45" customFormat="1" ht="24.75" hidden="1" customHeight="1" x14ac:dyDescent="0.5">
      <c r="A104" s="73">
        <v>17</v>
      </c>
      <c r="B104" s="38"/>
      <c r="C104" s="100"/>
      <c r="D104" s="101"/>
      <c r="E104" s="75" t="s">
        <v>126</v>
      </c>
      <c r="F104" s="42"/>
      <c r="G104" s="39"/>
      <c r="H104" s="42"/>
      <c r="I104" s="39"/>
      <c r="J104" s="69" t="s">
        <v>141</v>
      </c>
      <c r="K104" s="97" t="s">
        <v>160</v>
      </c>
    </row>
    <row r="105" spans="1:11" s="45" customFormat="1" ht="40.5" hidden="1" customHeight="1" x14ac:dyDescent="0.5">
      <c r="A105" s="78"/>
      <c r="B105" s="54"/>
      <c r="C105" s="55"/>
      <c r="D105" s="56"/>
      <c r="E105" s="57"/>
      <c r="F105" s="87"/>
      <c r="G105" s="59"/>
      <c r="H105" s="87"/>
      <c r="I105" s="59"/>
      <c r="J105" s="60"/>
      <c r="K105" s="72" t="s">
        <v>179</v>
      </c>
    </row>
    <row r="106" spans="1:11" s="45" customFormat="1" ht="24.75" hidden="1" customHeight="1" x14ac:dyDescent="0.5">
      <c r="A106" s="73">
        <v>18</v>
      </c>
      <c r="B106" s="38"/>
      <c r="C106" s="100"/>
      <c r="D106" s="101"/>
      <c r="E106" s="75" t="s">
        <v>126</v>
      </c>
      <c r="F106" s="42"/>
      <c r="G106" s="39"/>
      <c r="H106" s="42"/>
      <c r="I106" s="39"/>
      <c r="J106" s="69" t="s">
        <v>141</v>
      </c>
      <c r="K106" s="97" t="s">
        <v>160</v>
      </c>
    </row>
    <row r="107" spans="1:11" s="45" customFormat="1" ht="40.5" hidden="1" customHeight="1" x14ac:dyDescent="0.5">
      <c r="A107" s="78"/>
      <c r="B107" s="54"/>
      <c r="C107" s="55"/>
      <c r="D107" s="56"/>
      <c r="E107" s="57"/>
      <c r="F107" s="87"/>
      <c r="G107" s="59"/>
      <c r="H107" s="87"/>
      <c r="I107" s="59"/>
      <c r="J107" s="60"/>
      <c r="K107" s="72" t="s">
        <v>180</v>
      </c>
    </row>
    <row r="108" spans="1:11" s="45" customFormat="1" ht="25.5" hidden="1" customHeight="1" x14ac:dyDescent="0.5">
      <c r="A108" s="73">
        <v>19</v>
      </c>
      <c r="B108" s="38"/>
      <c r="C108" s="100"/>
      <c r="D108" s="101"/>
      <c r="E108" s="75" t="s">
        <v>126</v>
      </c>
      <c r="F108" s="42"/>
      <c r="G108" s="39"/>
      <c r="H108" s="42"/>
      <c r="I108" s="39"/>
      <c r="J108" s="69" t="s">
        <v>141</v>
      </c>
      <c r="K108" s="97" t="s">
        <v>160</v>
      </c>
    </row>
    <row r="109" spans="1:11" s="45" customFormat="1" ht="40.5" hidden="1" customHeight="1" x14ac:dyDescent="0.5">
      <c r="A109" s="78"/>
      <c r="B109" s="54"/>
      <c r="C109" s="55"/>
      <c r="D109" s="56"/>
      <c r="E109" s="57"/>
      <c r="F109" s="87"/>
      <c r="G109" s="59"/>
      <c r="H109" s="87"/>
      <c r="I109" s="59"/>
      <c r="J109" s="60"/>
      <c r="K109" s="72" t="s">
        <v>181</v>
      </c>
    </row>
    <row r="110" spans="1:11" s="45" customFormat="1" ht="28.5" hidden="1" customHeight="1" x14ac:dyDescent="0.5">
      <c r="A110" s="73">
        <v>20</v>
      </c>
      <c r="B110" s="38"/>
      <c r="C110" s="100"/>
      <c r="D110" s="101"/>
      <c r="E110" s="75" t="s">
        <v>126</v>
      </c>
      <c r="F110" s="42"/>
      <c r="G110" s="39"/>
      <c r="H110" s="42"/>
      <c r="I110" s="39"/>
      <c r="J110" s="69" t="s">
        <v>141</v>
      </c>
      <c r="K110" s="97" t="s">
        <v>160</v>
      </c>
    </row>
    <row r="111" spans="1:11" s="45" customFormat="1" ht="40.5" hidden="1" customHeight="1" x14ac:dyDescent="0.5">
      <c r="A111" s="78"/>
      <c r="B111" s="54"/>
      <c r="C111" s="55"/>
      <c r="D111" s="56"/>
      <c r="E111" s="57"/>
      <c r="F111" s="87"/>
      <c r="G111" s="59"/>
      <c r="H111" s="87"/>
      <c r="I111" s="59"/>
      <c r="J111" s="60"/>
      <c r="K111" s="72" t="s">
        <v>182</v>
      </c>
    </row>
    <row r="112" spans="1:11" s="45" customFormat="1" ht="24.75" hidden="1" customHeight="1" x14ac:dyDescent="0.5">
      <c r="A112" s="73">
        <v>21</v>
      </c>
      <c r="B112" s="38"/>
      <c r="C112" s="39"/>
      <c r="D112" s="40"/>
      <c r="E112" s="75" t="s">
        <v>126</v>
      </c>
      <c r="F112" s="42"/>
      <c r="G112" s="39"/>
      <c r="H112" s="42"/>
      <c r="I112" s="39"/>
      <c r="J112" s="69" t="s">
        <v>141</v>
      </c>
      <c r="K112" s="97" t="s">
        <v>160</v>
      </c>
    </row>
    <row r="113" spans="1:11" s="45" customFormat="1" ht="47.25" hidden="1" customHeight="1" x14ac:dyDescent="0.5">
      <c r="A113" s="103"/>
      <c r="B113" s="46"/>
      <c r="C113" s="47"/>
      <c r="D113" s="48"/>
      <c r="E113" s="49"/>
      <c r="F113" s="98"/>
      <c r="G113" s="51"/>
      <c r="H113" s="98"/>
      <c r="I113" s="51"/>
      <c r="J113" s="52"/>
      <c r="K113" s="104" t="s">
        <v>183</v>
      </c>
    </row>
    <row r="114" spans="1:11" s="45" customFormat="1" ht="33" hidden="1" customHeight="1" x14ac:dyDescent="0.5">
      <c r="A114" s="78"/>
      <c r="B114" s="54"/>
      <c r="C114" s="55"/>
      <c r="D114" s="56"/>
      <c r="E114" s="57"/>
      <c r="F114" s="87"/>
      <c r="G114" s="59"/>
      <c r="H114" s="87"/>
      <c r="I114" s="59"/>
      <c r="J114" s="60"/>
      <c r="K114" s="72" t="s">
        <v>184</v>
      </c>
    </row>
    <row r="115" spans="1:11" s="45" customFormat="1" ht="40.5" hidden="1" customHeight="1" x14ac:dyDescent="0.5">
      <c r="A115" s="73">
        <v>22</v>
      </c>
      <c r="B115" s="38"/>
      <c r="C115" s="100"/>
      <c r="D115" s="101"/>
      <c r="E115" s="75" t="s">
        <v>126</v>
      </c>
      <c r="F115" s="42"/>
      <c r="G115" s="39"/>
      <c r="H115" s="42"/>
      <c r="I115" s="39"/>
      <c r="J115" s="69" t="s">
        <v>141</v>
      </c>
      <c r="K115" s="97" t="s">
        <v>160</v>
      </c>
    </row>
    <row r="116" spans="1:11" s="45" customFormat="1" ht="48" hidden="1" customHeight="1" x14ac:dyDescent="0.5">
      <c r="A116" s="78"/>
      <c r="B116" s="54"/>
      <c r="C116" s="55"/>
      <c r="D116" s="56"/>
      <c r="E116" s="57"/>
      <c r="F116" s="87"/>
      <c r="G116" s="59"/>
      <c r="H116" s="87"/>
      <c r="I116" s="59"/>
      <c r="J116" s="60"/>
      <c r="K116" s="95" t="s">
        <v>185</v>
      </c>
    </row>
    <row r="117" spans="1:11" s="45" customFormat="1" ht="34.5" hidden="1" customHeight="1" x14ac:dyDescent="0.5">
      <c r="A117" s="73">
        <v>20</v>
      </c>
      <c r="B117" s="38"/>
      <c r="C117" s="100"/>
      <c r="D117" s="101"/>
      <c r="E117" s="75" t="s">
        <v>126</v>
      </c>
      <c r="F117" s="42"/>
      <c r="G117" s="39"/>
      <c r="H117" s="42"/>
      <c r="I117" s="102"/>
      <c r="J117" s="69" t="s">
        <v>141</v>
      </c>
      <c r="K117" s="97" t="s">
        <v>160</v>
      </c>
    </row>
    <row r="118" spans="1:11" s="45" customFormat="1" ht="40.5" hidden="1" customHeight="1" x14ac:dyDescent="0.5">
      <c r="A118" s="78"/>
      <c r="B118" s="54"/>
      <c r="C118" s="55"/>
      <c r="D118" s="56"/>
      <c r="E118" s="57"/>
      <c r="F118" s="87"/>
      <c r="G118" s="59"/>
      <c r="H118" s="87"/>
      <c r="I118" s="59"/>
      <c r="J118" s="60"/>
      <c r="K118" s="72"/>
    </row>
    <row r="119" spans="1:11" s="45" customFormat="1" ht="34.5" hidden="1" customHeight="1" x14ac:dyDescent="0.5">
      <c r="A119" s="73">
        <v>20</v>
      </c>
      <c r="B119" s="38"/>
      <c r="C119" s="100"/>
      <c r="D119" s="101"/>
      <c r="E119" s="75" t="s">
        <v>126</v>
      </c>
      <c r="F119" s="42"/>
      <c r="G119" s="39"/>
      <c r="H119" s="42"/>
      <c r="I119" s="102"/>
      <c r="J119" s="69" t="s">
        <v>141</v>
      </c>
      <c r="K119" s="97" t="s">
        <v>160</v>
      </c>
    </row>
    <row r="120" spans="1:11" s="45" customFormat="1" ht="40.5" hidden="1" customHeight="1" x14ac:dyDescent="0.5">
      <c r="A120" s="78"/>
      <c r="B120" s="54"/>
      <c r="C120" s="55"/>
      <c r="D120" s="56"/>
      <c r="E120" s="57"/>
      <c r="F120" s="87"/>
      <c r="G120" s="59"/>
      <c r="H120" s="87"/>
      <c r="I120" s="59"/>
      <c r="J120" s="60"/>
      <c r="K120" s="72"/>
    </row>
    <row r="121" spans="1:11" s="45" customFormat="1" ht="34.5" hidden="1" customHeight="1" x14ac:dyDescent="0.5">
      <c r="A121" s="73">
        <v>20</v>
      </c>
      <c r="B121" s="38"/>
      <c r="C121" s="100"/>
      <c r="D121" s="101"/>
      <c r="E121" s="75" t="s">
        <v>126</v>
      </c>
      <c r="F121" s="42"/>
      <c r="G121" s="39"/>
      <c r="H121" s="42"/>
      <c r="I121" s="102"/>
      <c r="J121" s="69" t="s">
        <v>141</v>
      </c>
      <c r="K121" s="97" t="s">
        <v>160</v>
      </c>
    </row>
    <row r="122" spans="1:11" s="45" customFormat="1" ht="40.5" hidden="1" customHeight="1" x14ac:dyDescent="0.5">
      <c r="A122" s="78"/>
      <c r="B122" s="54"/>
      <c r="C122" s="55"/>
      <c r="D122" s="56"/>
      <c r="E122" s="57"/>
      <c r="F122" s="87"/>
      <c r="G122" s="59"/>
      <c r="H122" s="87"/>
      <c r="I122" s="59"/>
      <c r="J122" s="60"/>
      <c r="K122" s="72"/>
    </row>
    <row r="123" spans="1:11" s="112" customFormat="1" x14ac:dyDescent="0.2">
      <c r="A123" s="105">
        <v>49</v>
      </c>
      <c r="B123" s="106" t="s">
        <v>186</v>
      </c>
      <c r="C123" s="107">
        <v>3798</v>
      </c>
      <c r="D123" s="108">
        <v>3798</v>
      </c>
      <c r="E123" s="109" t="s">
        <v>126</v>
      </c>
      <c r="F123" s="110" t="s">
        <v>187</v>
      </c>
      <c r="G123" s="111">
        <v>3798</v>
      </c>
      <c r="H123" s="110" t="s">
        <v>187</v>
      </c>
      <c r="I123" s="111">
        <v>1284</v>
      </c>
      <c r="J123" s="69" t="s">
        <v>141</v>
      </c>
      <c r="K123" s="110" t="s">
        <v>188</v>
      </c>
    </row>
    <row r="124" spans="1:11" s="112" customFormat="1" x14ac:dyDescent="0.2">
      <c r="A124" s="105"/>
      <c r="B124" s="106"/>
      <c r="C124" s="107"/>
      <c r="D124" s="108"/>
      <c r="E124" s="109"/>
      <c r="F124" s="113"/>
      <c r="G124" s="111"/>
      <c r="H124" s="113"/>
      <c r="I124" s="111"/>
      <c r="J124" s="60"/>
      <c r="K124" s="113"/>
    </row>
    <row r="125" spans="1:11" s="112" customFormat="1" ht="43.5" x14ac:dyDescent="0.2">
      <c r="A125" s="114">
        <v>50</v>
      </c>
      <c r="B125" s="33" t="s">
        <v>189</v>
      </c>
      <c r="C125" s="7">
        <v>17425</v>
      </c>
      <c r="D125" s="115">
        <f t="shared" ref="D125:D151" si="8">C125</f>
        <v>17425</v>
      </c>
      <c r="E125" s="7" t="s">
        <v>126</v>
      </c>
      <c r="F125" s="8" t="s">
        <v>190</v>
      </c>
      <c r="G125" s="7">
        <f t="shared" ref="G125:G151" si="9">C125</f>
        <v>17425</v>
      </c>
      <c r="H125" s="8" t="str">
        <f t="shared" ref="H125:I151" si="10">F125</f>
        <v>นายสุรพล ภู่ภิรมย์</v>
      </c>
      <c r="I125" s="7">
        <f t="shared" si="10"/>
        <v>17425</v>
      </c>
      <c r="J125" s="8" t="s">
        <v>15</v>
      </c>
      <c r="K125" s="8" t="s">
        <v>191</v>
      </c>
    </row>
    <row r="126" spans="1:11" s="112" customFormat="1" x14ac:dyDescent="0.2">
      <c r="A126" s="114">
        <v>51</v>
      </c>
      <c r="B126" s="33" t="s">
        <v>192</v>
      </c>
      <c r="C126" s="7">
        <v>10800</v>
      </c>
      <c r="D126" s="115">
        <f t="shared" si="8"/>
        <v>10800</v>
      </c>
      <c r="E126" s="7" t="s">
        <v>126</v>
      </c>
      <c r="F126" s="8" t="s">
        <v>193</v>
      </c>
      <c r="G126" s="7">
        <f t="shared" si="9"/>
        <v>10800</v>
      </c>
      <c r="H126" s="8" t="str">
        <f t="shared" si="10"/>
        <v>บจก.แอมโก้เวท</v>
      </c>
      <c r="I126" s="7">
        <f t="shared" si="10"/>
        <v>10800</v>
      </c>
      <c r="J126" s="8" t="s">
        <v>15</v>
      </c>
      <c r="K126" s="8" t="s">
        <v>191</v>
      </c>
    </row>
    <row r="127" spans="1:11" s="112" customFormat="1" x14ac:dyDescent="0.2">
      <c r="A127" s="114">
        <v>52</v>
      </c>
      <c r="B127" s="33" t="s">
        <v>192</v>
      </c>
      <c r="C127" s="7">
        <v>29655</v>
      </c>
      <c r="D127" s="115">
        <f t="shared" si="8"/>
        <v>29655</v>
      </c>
      <c r="E127" s="7" t="s">
        <v>126</v>
      </c>
      <c r="F127" s="8" t="s">
        <v>194</v>
      </c>
      <c r="G127" s="7">
        <f t="shared" si="9"/>
        <v>29655</v>
      </c>
      <c r="H127" s="8" t="str">
        <f t="shared" si="10"/>
        <v>บจก.สุวรรณาฟาร์ม่า</v>
      </c>
      <c r="I127" s="7">
        <f t="shared" si="10"/>
        <v>29655</v>
      </c>
      <c r="J127" s="8" t="s">
        <v>15</v>
      </c>
      <c r="K127" s="8" t="s">
        <v>191</v>
      </c>
    </row>
    <row r="128" spans="1:11" s="112" customFormat="1" x14ac:dyDescent="0.2">
      <c r="A128" s="114">
        <v>53</v>
      </c>
      <c r="B128" s="33" t="s">
        <v>195</v>
      </c>
      <c r="C128" s="7">
        <v>41804.9</v>
      </c>
      <c r="D128" s="115">
        <f t="shared" si="8"/>
        <v>41804.9</v>
      </c>
      <c r="E128" s="7" t="s">
        <v>126</v>
      </c>
      <c r="F128" s="8" t="s">
        <v>196</v>
      </c>
      <c r="G128" s="7">
        <f t="shared" si="9"/>
        <v>41804.9</v>
      </c>
      <c r="H128" s="8" t="str">
        <f t="shared" si="10"/>
        <v>บจก.โอเร็กซ์ เทรดดิ้ง</v>
      </c>
      <c r="I128" s="7">
        <f t="shared" si="10"/>
        <v>41804.9</v>
      </c>
      <c r="J128" s="8" t="s">
        <v>15</v>
      </c>
      <c r="K128" s="8" t="s">
        <v>191</v>
      </c>
    </row>
    <row r="129" spans="1:11" s="112" customFormat="1" x14ac:dyDescent="0.2">
      <c r="A129" s="114">
        <v>54</v>
      </c>
      <c r="B129" s="33" t="s">
        <v>192</v>
      </c>
      <c r="C129" s="7">
        <v>10250</v>
      </c>
      <c r="D129" s="115">
        <f t="shared" si="8"/>
        <v>10250</v>
      </c>
      <c r="E129" s="7" t="s">
        <v>126</v>
      </c>
      <c r="F129" s="8" t="s">
        <v>194</v>
      </c>
      <c r="G129" s="7">
        <f t="shared" si="9"/>
        <v>10250</v>
      </c>
      <c r="H129" s="8" t="str">
        <f t="shared" si="10"/>
        <v>บจก.สุวรรณาฟาร์ม่า</v>
      </c>
      <c r="I129" s="7">
        <f t="shared" si="10"/>
        <v>10250</v>
      </c>
      <c r="J129" s="8" t="s">
        <v>15</v>
      </c>
      <c r="K129" s="8" t="s">
        <v>191</v>
      </c>
    </row>
    <row r="130" spans="1:11" s="112" customFormat="1" ht="43.5" x14ac:dyDescent="0.2">
      <c r="A130" s="114">
        <v>55</v>
      </c>
      <c r="B130" s="33" t="s">
        <v>192</v>
      </c>
      <c r="C130" s="7">
        <v>8100</v>
      </c>
      <c r="D130" s="115">
        <f t="shared" si="8"/>
        <v>8100</v>
      </c>
      <c r="E130" s="7" t="s">
        <v>126</v>
      </c>
      <c r="F130" s="8" t="s">
        <v>194</v>
      </c>
      <c r="G130" s="7">
        <f t="shared" si="9"/>
        <v>8100</v>
      </c>
      <c r="H130" s="8" t="str">
        <f t="shared" si="10"/>
        <v>บจก.สุวรรณาฟาร์ม่า</v>
      </c>
      <c r="I130" s="7">
        <f t="shared" si="10"/>
        <v>8100</v>
      </c>
      <c r="J130" s="8" t="s">
        <v>15</v>
      </c>
      <c r="K130" s="8" t="s">
        <v>197</v>
      </c>
    </row>
    <row r="131" spans="1:11" s="112" customFormat="1" ht="43.5" x14ac:dyDescent="0.2">
      <c r="A131" s="114">
        <v>56</v>
      </c>
      <c r="B131" s="8" t="s">
        <v>198</v>
      </c>
      <c r="C131" s="115">
        <v>2092</v>
      </c>
      <c r="D131" s="116">
        <f t="shared" si="8"/>
        <v>2092</v>
      </c>
      <c r="E131" s="7" t="s">
        <v>126</v>
      </c>
      <c r="F131" s="31" t="s">
        <v>199</v>
      </c>
      <c r="G131" s="115">
        <f t="shared" si="9"/>
        <v>2092</v>
      </c>
      <c r="H131" s="31" t="str">
        <f t="shared" si="10"/>
        <v>ร้านกิจโชคนานาภัณฑ์</v>
      </c>
      <c r="I131" s="115">
        <f t="shared" si="10"/>
        <v>2092</v>
      </c>
      <c r="J131" s="8" t="s">
        <v>15</v>
      </c>
      <c r="K131" s="8" t="s">
        <v>200</v>
      </c>
    </row>
    <row r="132" spans="1:11" s="112" customFormat="1" ht="43.5" x14ac:dyDescent="0.2">
      <c r="A132" s="114">
        <v>57</v>
      </c>
      <c r="B132" s="33" t="s">
        <v>201</v>
      </c>
      <c r="C132" s="115">
        <v>58000</v>
      </c>
      <c r="D132" s="116">
        <f t="shared" si="8"/>
        <v>58000</v>
      </c>
      <c r="E132" s="7" t="s">
        <v>126</v>
      </c>
      <c r="F132" s="8" t="s">
        <v>202</v>
      </c>
      <c r="G132" s="115">
        <f t="shared" si="9"/>
        <v>58000</v>
      </c>
      <c r="H132" s="31" t="str">
        <f t="shared" si="10"/>
        <v>นายเชียร ชุมศรี</v>
      </c>
      <c r="I132" s="115">
        <f t="shared" si="10"/>
        <v>58000</v>
      </c>
      <c r="J132" s="8" t="s">
        <v>15</v>
      </c>
      <c r="K132" s="8" t="s">
        <v>191</v>
      </c>
    </row>
    <row r="133" spans="1:11" s="112" customFormat="1" x14ac:dyDescent="0.2">
      <c r="A133" s="114">
        <v>58</v>
      </c>
      <c r="B133" s="33" t="s">
        <v>203</v>
      </c>
      <c r="C133" s="115">
        <v>500</v>
      </c>
      <c r="D133" s="116">
        <f t="shared" si="8"/>
        <v>500</v>
      </c>
      <c r="E133" s="7" t="s">
        <v>126</v>
      </c>
      <c r="F133" s="8" t="s">
        <v>204</v>
      </c>
      <c r="G133" s="115">
        <f t="shared" si="9"/>
        <v>500</v>
      </c>
      <c r="H133" s="31" t="str">
        <f t="shared" si="10"/>
        <v>บจก.กรุงเทพอาร์เอไอ แล็บ</v>
      </c>
      <c r="I133" s="115">
        <f t="shared" si="10"/>
        <v>500</v>
      </c>
      <c r="J133" s="8" t="s">
        <v>15</v>
      </c>
      <c r="K133" s="8" t="s">
        <v>205</v>
      </c>
    </row>
    <row r="134" spans="1:11" s="112" customFormat="1" ht="43.5" x14ac:dyDescent="0.2">
      <c r="A134" s="114">
        <v>59</v>
      </c>
      <c r="B134" s="33" t="s">
        <v>206</v>
      </c>
      <c r="C134" s="115">
        <v>1900</v>
      </c>
      <c r="D134" s="116">
        <f t="shared" si="8"/>
        <v>1900</v>
      </c>
      <c r="E134" s="7" t="s">
        <v>126</v>
      </c>
      <c r="F134" s="8" t="s">
        <v>207</v>
      </c>
      <c r="G134" s="115">
        <f t="shared" si="9"/>
        <v>1900</v>
      </c>
      <c r="H134" s="31" t="str">
        <f t="shared" si="10"/>
        <v>บจก.ลี วัสดุก่อสร้าง</v>
      </c>
      <c r="I134" s="115">
        <f t="shared" si="10"/>
        <v>1900</v>
      </c>
      <c r="J134" s="8" t="s">
        <v>15</v>
      </c>
      <c r="K134" s="8" t="s">
        <v>208</v>
      </c>
    </row>
    <row r="135" spans="1:11" s="112" customFormat="1" ht="43.5" x14ac:dyDescent="0.2">
      <c r="A135" s="114">
        <v>60</v>
      </c>
      <c r="B135" s="33" t="s">
        <v>209</v>
      </c>
      <c r="C135" s="115">
        <v>8160</v>
      </c>
      <c r="D135" s="116">
        <f t="shared" si="8"/>
        <v>8160</v>
      </c>
      <c r="E135" s="7" t="s">
        <v>126</v>
      </c>
      <c r="F135" s="8" t="s">
        <v>190</v>
      </c>
      <c r="G135" s="115">
        <f t="shared" si="9"/>
        <v>8160</v>
      </c>
      <c r="H135" s="31" t="str">
        <f t="shared" si="10"/>
        <v>นายสุรพล ภู่ภิรมย์</v>
      </c>
      <c r="I135" s="115">
        <f t="shared" si="10"/>
        <v>8160</v>
      </c>
      <c r="J135" s="8" t="s">
        <v>15</v>
      </c>
      <c r="K135" s="8" t="s">
        <v>210</v>
      </c>
    </row>
    <row r="136" spans="1:11" s="112" customFormat="1" ht="43.5" x14ac:dyDescent="0.2">
      <c r="A136" s="114">
        <v>61</v>
      </c>
      <c r="B136" s="33" t="s">
        <v>211</v>
      </c>
      <c r="C136" s="115">
        <v>2130</v>
      </c>
      <c r="D136" s="116">
        <f>C136</f>
        <v>2130</v>
      </c>
      <c r="E136" s="7" t="s">
        <v>126</v>
      </c>
      <c r="F136" s="8" t="s">
        <v>212</v>
      </c>
      <c r="G136" s="115">
        <f>C136</f>
        <v>2130</v>
      </c>
      <c r="H136" s="31" t="str">
        <f>F136</f>
        <v>บจก.ก้องกิ่มเฮง ปิโตรเลียม</v>
      </c>
      <c r="I136" s="115">
        <f>G136</f>
        <v>2130</v>
      </c>
      <c r="J136" s="8" t="s">
        <v>15</v>
      </c>
      <c r="K136" s="8" t="s">
        <v>213</v>
      </c>
    </row>
    <row r="137" spans="1:11" s="112" customFormat="1" x14ac:dyDescent="0.2">
      <c r="A137" s="117">
        <v>62</v>
      </c>
      <c r="B137" s="33" t="s">
        <v>192</v>
      </c>
      <c r="C137" s="115">
        <v>12390</v>
      </c>
      <c r="D137" s="116">
        <f t="shared" si="8"/>
        <v>12390</v>
      </c>
      <c r="E137" s="7" t="s">
        <v>126</v>
      </c>
      <c r="F137" s="8" t="s">
        <v>214</v>
      </c>
      <c r="G137" s="115">
        <f t="shared" si="9"/>
        <v>12390</v>
      </c>
      <c r="H137" s="31" t="str">
        <f t="shared" si="10"/>
        <v>บจก.พี ยูนีไทย</v>
      </c>
      <c r="I137" s="115">
        <f t="shared" si="10"/>
        <v>12390</v>
      </c>
      <c r="J137" s="8" t="s">
        <v>15</v>
      </c>
      <c r="K137" s="8" t="s">
        <v>215</v>
      </c>
    </row>
    <row r="138" spans="1:11" s="112" customFormat="1" x14ac:dyDescent="0.2">
      <c r="A138" s="114">
        <v>63</v>
      </c>
      <c r="B138" s="33" t="s">
        <v>216</v>
      </c>
      <c r="C138" s="115">
        <v>11426.85</v>
      </c>
      <c r="D138" s="116">
        <f t="shared" si="8"/>
        <v>11426.85</v>
      </c>
      <c r="E138" s="7" t="s">
        <v>126</v>
      </c>
      <c r="F138" s="8" t="s">
        <v>217</v>
      </c>
      <c r="G138" s="115">
        <f t="shared" si="9"/>
        <v>11426.85</v>
      </c>
      <c r="H138" s="31" t="str">
        <f t="shared" si="10"/>
        <v>บจก.โตโยต้า อันดามัน กระบี่</v>
      </c>
      <c r="I138" s="115">
        <f t="shared" si="10"/>
        <v>11426.85</v>
      </c>
      <c r="J138" s="8" t="s">
        <v>15</v>
      </c>
      <c r="K138" s="8" t="s">
        <v>218</v>
      </c>
    </row>
    <row r="139" spans="1:11" s="112" customFormat="1" ht="43.5" x14ac:dyDescent="0.2">
      <c r="A139" s="114">
        <v>64</v>
      </c>
      <c r="B139" s="33" t="s">
        <v>219</v>
      </c>
      <c r="C139" s="115">
        <v>2200</v>
      </c>
      <c r="D139" s="116">
        <f t="shared" si="8"/>
        <v>2200</v>
      </c>
      <c r="E139" s="7" t="s">
        <v>126</v>
      </c>
      <c r="F139" s="8" t="s">
        <v>212</v>
      </c>
      <c r="G139" s="115">
        <f t="shared" si="9"/>
        <v>2200</v>
      </c>
      <c r="H139" s="31" t="str">
        <f t="shared" si="10"/>
        <v>บจก.ก้องกิ่มเฮง ปิโตรเลียม</v>
      </c>
      <c r="I139" s="115">
        <f t="shared" si="10"/>
        <v>2200</v>
      </c>
      <c r="J139" s="8" t="s">
        <v>15</v>
      </c>
      <c r="K139" s="8" t="s">
        <v>220</v>
      </c>
    </row>
    <row r="140" spans="1:11" s="112" customFormat="1" ht="43.5" x14ac:dyDescent="0.2">
      <c r="A140" s="114">
        <v>65</v>
      </c>
      <c r="B140" s="33" t="s">
        <v>221</v>
      </c>
      <c r="C140" s="115">
        <v>900</v>
      </c>
      <c r="D140" s="116">
        <f t="shared" si="8"/>
        <v>900</v>
      </c>
      <c r="E140" s="7" t="s">
        <v>126</v>
      </c>
      <c r="F140" s="8" t="s">
        <v>207</v>
      </c>
      <c r="G140" s="115">
        <f t="shared" si="9"/>
        <v>900</v>
      </c>
      <c r="H140" s="31" t="str">
        <f t="shared" si="10"/>
        <v>บจก.ลี วัสดุก่อสร้าง</v>
      </c>
      <c r="I140" s="115">
        <f t="shared" si="10"/>
        <v>900</v>
      </c>
      <c r="J140" s="8" t="s">
        <v>15</v>
      </c>
      <c r="K140" s="8" t="s">
        <v>222</v>
      </c>
    </row>
    <row r="141" spans="1:11" s="112" customFormat="1" ht="43.5" x14ac:dyDescent="0.2">
      <c r="A141" s="114">
        <v>66</v>
      </c>
      <c r="B141" s="33" t="s">
        <v>221</v>
      </c>
      <c r="C141" s="115">
        <v>8400</v>
      </c>
      <c r="D141" s="116">
        <f t="shared" si="8"/>
        <v>8400</v>
      </c>
      <c r="E141" s="7" t="s">
        <v>126</v>
      </c>
      <c r="F141" s="8" t="s">
        <v>223</v>
      </c>
      <c r="G141" s="115">
        <f t="shared" si="9"/>
        <v>8400</v>
      </c>
      <c r="H141" s="31" t="str">
        <f t="shared" si="10"/>
        <v>บจก.อินเตอร์เนชั่นเนล</v>
      </c>
      <c r="I141" s="115">
        <f t="shared" si="10"/>
        <v>8400</v>
      </c>
      <c r="J141" s="8" t="s">
        <v>15</v>
      </c>
      <c r="K141" s="8" t="s">
        <v>224</v>
      </c>
    </row>
    <row r="142" spans="1:11" s="112" customFormat="1" x14ac:dyDescent="0.2">
      <c r="A142" s="114">
        <v>67</v>
      </c>
      <c r="B142" s="33" t="s">
        <v>192</v>
      </c>
      <c r="C142" s="115">
        <v>13650</v>
      </c>
      <c r="D142" s="116">
        <f t="shared" si="8"/>
        <v>13650</v>
      </c>
      <c r="E142" s="7" t="s">
        <v>126</v>
      </c>
      <c r="F142" s="8" t="s">
        <v>225</v>
      </c>
      <c r="G142" s="115">
        <f t="shared" si="9"/>
        <v>13650</v>
      </c>
      <c r="H142" s="31" t="str">
        <f t="shared" si="10"/>
        <v>บจก.เยเนอรัล ฮอสปิตัล โปรดักส์</v>
      </c>
      <c r="I142" s="115">
        <f t="shared" si="10"/>
        <v>13650</v>
      </c>
      <c r="J142" s="8" t="s">
        <v>15</v>
      </c>
      <c r="K142" s="8" t="s">
        <v>226</v>
      </c>
    </row>
    <row r="143" spans="1:11" s="112" customFormat="1" x14ac:dyDescent="0.2">
      <c r="A143" s="114">
        <v>68</v>
      </c>
      <c r="B143" s="33" t="s">
        <v>192</v>
      </c>
      <c r="C143" s="115">
        <v>20450</v>
      </c>
      <c r="D143" s="116">
        <f t="shared" si="8"/>
        <v>20450</v>
      </c>
      <c r="E143" s="7" t="s">
        <v>126</v>
      </c>
      <c r="F143" s="8" t="s">
        <v>225</v>
      </c>
      <c r="G143" s="115">
        <f t="shared" si="9"/>
        <v>20450</v>
      </c>
      <c r="H143" s="31" t="str">
        <f t="shared" si="10"/>
        <v>บจก.เยเนอรัล ฮอสปิตัล โปรดักส์</v>
      </c>
      <c r="I143" s="115">
        <f t="shared" si="10"/>
        <v>20450</v>
      </c>
      <c r="J143" s="8" t="s">
        <v>15</v>
      </c>
      <c r="K143" s="8" t="s">
        <v>226</v>
      </c>
    </row>
    <row r="144" spans="1:11" s="112" customFormat="1" ht="43.5" x14ac:dyDescent="0.2">
      <c r="A144" s="114">
        <v>69</v>
      </c>
      <c r="B144" s="8" t="s">
        <v>227</v>
      </c>
      <c r="C144" s="115">
        <v>3274.2</v>
      </c>
      <c r="D144" s="116">
        <f t="shared" si="8"/>
        <v>3274.2</v>
      </c>
      <c r="E144" s="7" t="s">
        <v>126</v>
      </c>
      <c r="F144" s="31" t="s">
        <v>217</v>
      </c>
      <c r="G144" s="115">
        <f t="shared" si="9"/>
        <v>3274.2</v>
      </c>
      <c r="H144" s="31" t="str">
        <f t="shared" si="10"/>
        <v>บจก.โตโยต้า อันดามัน กระบี่</v>
      </c>
      <c r="I144" s="115">
        <f t="shared" si="10"/>
        <v>3274.2</v>
      </c>
      <c r="J144" s="8" t="s">
        <v>15</v>
      </c>
      <c r="K144" s="8" t="s">
        <v>228</v>
      </c>
    </row>
    <row r="145" spans="1:11" s="112" customFormat="1" ht="43.5" x14ac:dyDescent="0.2">
      <c r="A145" s="114">
        <v>70</v>
      </c>
      <c r="B145" s="8" t="s">
        <v>229</v>
      </c>
      <c r="C145" s="115">
        <v>6540</v>
      </c>
      <c r="D145" s="116">
        <f t="shared" si="8"/>
        <v>6540</v>
      </c>
      <c r="E145" s="7" t="s">
        <v>126</v>
      </c>
      <c r="F145" s="8" t="s">
        <v>207</v>
      </c>
      <c r="G145" s="115">
        <f t="shared" si="9"/>
        <v>6540</v>
      </c>
      <c r="H145" s="31" t="str">
        <f t="shared" si="10"/>
        <v>บจก.ลี วัสดุก่อสร้าง</v>
      </c>
      <c r="I145" s="115">
        <f t="shared" si="10"/>
        <v>6540</v>
      </c>
      <c r="J145" s="8" t="s">
        <v>15</v>
      </c>
      <c r="K145" s="8" t="s">
        <v>230</v>
      </c>
    </row>
    <row r="146" spans="1:11" s="112" customFormat="1" x14ac:dyDescent="0.2">
      <c r="A146" s="114">
        <v>71</v>
      </c>
      <c r="B146" s="8" t="s">
        <v>231</v>
      </c>
      <c r="C146" s="115">
        <v>49950</v>
      </c>
      <c r="D146" s="116">
        <f t="shared" si="8"/>
        <v>49950</v>
      </c>
      <c r="E146" s="7" t="s">
        <v>126</v>
      </c>
      <c r="F146" s="8" t="s">
        <v>202</v>
      </c>
      <c r="G146" s="115">
        <f t="shared" si="9"/>
        <v>49950</v>
      </c>
      <c r="H146" s="31" t="str">
        <f t="shared" si="10"/>
        <v>นายเชียร ชุมศรี</v>
      </c>
      <c r="I146" s="115">
        <f t="shared" si="10"/>
        <v>49950</v>
      </c>
      <c r="J146" s="8" t="s">
        <v>15</v>
      </c>
      <c r="K146" s="8" t="s">
        <v>232</v>
      </c>
    </row>
    <row r="147" spans="1:11" s="112" customFormat="1" x14ac:dyDescent="0.2">
      <c r="A147" s="114">
        <v>72</v>
      </c>
      <c r="B147" s="8" t="s">
        <v>233</v>
      </c>
      <c r="C147" s="115">
        <v>4601</v>
      </c>
      <c r="D147" s="116">
        <f t="shared" si="8"/>
        <v>4601</v>
      </c>
      <c r="E147" s="7" t="s">
        <v>126</v>
      </c>
      <c r="F147" s="8" t="s">
        <v>234</v>
      </c>
      <c r="G147" s="115">
        <f t="shared" si="9"/>
        <v>4601</v>
      </c>
      <c r="H147" s="31" t="str">
        <f t="shared" si="10"/>
        <v>กระบี่วิศวกรรมการกรอง</v>
      </c>
      <c r="I147" s="115">
        <f t="shared" si="10"/>
        <v>4601</v>
      </c>
      <c r="J147" s="8" t="s">
        <v>15</v>
      </c>
      <c r="K147" s="8" t="s">
        <v>235</v>
      </c>
    </row>
    <row r="148" spans="1:11" s="112" customFormat="1" ht="43.5" x14ac:dyDescent="0.2">
      <c r="A148" s="114">
        <v>73</v>
      </c>
      <c r="B148" s="8" t="s">
        <v>236</v>
      </c>
      <c r="C148" s="115">
        <v>17700</v>
      </c>
      <c r="D148" s="116">
        <f t="shared" si="8"/>
        <v>17700</v>
      </c>
      <c r="E148" s="7" t="s">
        <v>126</v>
      </c>
      <c r="F148" s="8" t="s">
        <v>190</v>
      </c>
      <c r="G148" s="115">
        <f t="shared" si="9"/>
        <v>17700</v>
      </c>
      <c r="H148" s="31" t="str">
        <f t="shared" si="10"/>
        <v>นายสุรพล ภู่ภิรมย์</v>
      </c>
      <c r="I148" s="115">
        <f t="shared" si="10"/>
        <v>17700</v>
      </c>
      <c r="J148" s="8" t="s">
        <v>15</v>
      </c>
      <c r="K148" s="8" t="s">
        <v>232</v>
      </c>
    </row>
    <row r="149" spans="1:11" s="112" customFormat="1" ht="43.5" x14ac:dyDescent="0.2">
      <c r="A149" s="118">
        <v>74</v>
      </c>
      <c r="B149" s="110" t="s">
        <v>237</v>
      </c>
      <c r="C149" s="115">
        <v>1868</v>
      </c>
      <c r="D149" s="116">
        <f t="shared" si="8"/>
        <v>1868</v>
      </c>
      <c r="E149" s="7" t="s">
        <v>126</v>
      </c>
      <c r="F149" s="8" t="s">
        <v>238</v>
      </c>
      <c r="G149" s="115">
        <f t="shared" si="9"/>
        <v>1868</v>
      </c>
      <c r="H149" s="31" t="str">
        <f t="shared" si="10"/>
        <v xml:space="preserve">บจก.เอก-ชัย ดิสทริบิวชั่น ซิสเทม </v>
      </c>
      <c r="I149" s="115">
        <f t="shared" si="10"/>
        <v>1868</v>
      </c>
      <c r="J149" s="8" t="s">
        <v>15</v>
      </c>
      <c r="K149" s="8" t="s">
        <v>239</v>
      </c>
    </row>
    <row r="150" spans="1:11" s="112" customFormat="1" x14ac:dyDescent="0.2">
      <c r="A150" s="119"/>
      <c r="B150" s="120"/>
      <c r="C150" s="115">
        <v>14940</v>
      </c>
      <c r="D150" s="116">
        <f t="shared" si="8"/>
        <v>14940</v>
      </c>
      <c r="E150" s="7" t="s">
        <v>126</v>
      </c>
      <c r="F150" s="8" t="s">
        <v>240</v>
      </c>
      <c r="G150" s="115">
        <f t="shared" si="9"/>
        <v>14940</v>
      </c>
      <c r="H150" s="31" t="str">
        <f t="shared" si="10"/>
        <v>บจก.สมายปริ้นท์ติ้ง</v>
      </c>
      <c r="I150" s="115">
        <f t="shared" si="10"/>
        <v>14940</v>
      </c>
      <c r="J150" s="8" t="s">
        <v>15</v>
      </c>
      <c r="K150" s="8" t="s">
        <v>241</v>
      </c>
    </row>
    <row r="151" spans="1:11" s="112" customFormat="1" x14ac:dyDescent="0.2">
      <c r="A151" s="119"/>
      <c r="B151" s="120"/>
      <c r="C151" s="115">
        <v>2010</v>
      </c>
      <c r="D151" s="116">
        <f t="shared" si="8"/>
        <v>2010</v>
      </c>
      <c r="E151" s="7" t="s">
        <v>126</v>
      </c>
      <c r="F151" s="8" t="s">
        <v>199</v>
      </c>
      <c r="G151" s="115">
        <f t="shared" si="9"/>
        <v>2010</v>
      </c>
      <c r="H151" s="31" t="str">
        <f t="shared" si="10"/>
        <v>ร้านกิจโชคนานาภัณฑ์</v>
      </c>
      <c r="I151" s="115">
        <f t="shared" si="10"/>
        <v>2010</v>
      </c>
      <c r="J151" s="8" t="s">
        <v>15</v>
      </c>
      <c r="K151" s="8" t="s">
        <v>242</v>
      </c>
    </row>
    <row r="152" spans="1:11" s="112" customFormat="1" x14ac:dyDescent="0.2">
      <c r="A152" s="121"/>
      <c r="B152" s="113"/>
      <c r="C152" s="115">
        <v>2775</v>
      </c>
      <c r="D152" s="116">
        <f>C152</f>
        <v>2775</v>
      </c>
      <c r="E152" s="7" t="s">
        <v>126</v>
      </c>
      <c r="F152" s="8" t="s">
        <v>243</v>
      </c>
      <c r="G152" s="115">
        <f>C152</f>
        <v>2775</v>
      </c>
      <c r="H152" s="31" t="str">
        <f>F152</f>
        <v>ร้าน ว พิทยาภัณฑ์</v>
      </c>
      <c r="I152" s="115">
        <f>G152</f>
        <v>2775</v>
      </c>
      <c r="J152" s="8" t="s">
        <v>15</v>
      </c>
      <c r="K152" s="8" t="s">
        <v>244</v>
      </c>
    </row>
    <row r="153" spans="1:11" s="112" customFormat="1" x14ac:dyDescent="0.2">
      <c r="A153" s="114">
        <v>75</v>
      </c>
      <c r="B153" s="8" t="s">
        <v>245</v>
      </c>
      <c r="C153" s="115">
        <v>1830</v>
      </c>
      <c r="D153" s="116">
        <f>C153</f>
        <v>1830</v>
      </c>
      <c r="E153" s="7" t="s">
        <v>126</v>
      </c>
      <c r="F153" s="8" t="s">
        <v>246</v>
      </c>
      <c r="G153" s="115">
        <f>C153</f>
        <v>1830</v>
      </c>
      <c r="H153" s="31" t="str">
        <f t="shared" ref="H153:I155" si="11">F153</f>
        <v>นายสมชาย อิสลาม</v>
      </c>
      <c r="I153" s="115">
        <f t="shared" si="11"/>
        <v>1830</v>
      </c>
      <c r="J153" s="8" t="s">
        <v>15</v>
      </c>
      <c r="K153" s="8" t="s">
        <v>247</v>
      </c>
    </row>
    <row r="154" spans="1:11" s="112" customFormat="1" x14ac:dyDescent="0.2">
      <c r="A154" s="114">
        <v>76</v>
      </c>
      <c r="B154" s="8" t="s">
        <v>248</v>
      </c>
      <c r="C154" s="115">
        <v>650</v>
      </c>
      <c r="D154" s="116">
        <f>C154</f>
        <v>650</v>
      </c>
      <c r="E154" s="7" t="s">
        <v>126</v>
      </c>
      <c r="F154" s="8" t="s">
        <v>246</v>
      </c>
      <c r="G154" s="115">
        <f>C154</f>
        <v>650</v>
      </c>
      <c r="H154" s="31" t="str">
        <f t="shared" si="11"/>
        <v>นายสมชาย อิสลาม</v>
      </c>
      <c r="I154" s="115">
        <f t="shared" si="11"/>
        <v>650</v>
      </c>
      <c r="J154" s="8" t="s">
        <v>15</v>
      </c>
      <c r="K154" s="8" t="s">
        <v>249</v>
      </c>
    </row>
    <row r="155" spans="1:11" s="112" customFormat="1" x14ac:dyDescent="0.2">
      <c r="A155" s="275">
        <v>77</v>
      </c>
      <c r="B155" s="33" t="s">
        <v>250</v>
      </c>
      <c r="C155" s="7">
        <v>2360</v>
      </c>
      <c r="D155" s="115">
        <f>C155</f>
        <v>2360</v>
      </c>
      <c r="E155" s="7" t="s">
        <v>126</v>
      </c>
      <c r="F155" s="8" t="s">
        <v>212</v>
      </c>
      <c r="G155" s="7">
        <f t="shared" ref="G155" si="12">D155</f>
        <v>2360</v>
      </c>
      <c r="H155" s="8" t="str">
        <f t="shared" si="11"/>
        <v>บจก.ก้องกิ่มเฮง ปิโตรเลียม</v>
      </c>
      <c r="I155" s="7">
        <f t="shared" si="11"/>
        <v>2360</v>
      </c>
      <c r="J155" s="8" t="s">
        <v>15</v>
      </c>
      <c r="K155" s="8" t="s">
        <v>251</v>
      </c>
    </row>
    <row r="156" spans="1:11" s="45" customFormat="1" ht="23.25" customHeight="1" x14ac:dyDescent="0.5">
      <c r="A156" s="37">
        <v>78</v>
      </c>
      <c r="B156" s="38" t="s">
        <v>252</v>
      </c>
      <c r="C156" s="40"/>
      <c r="D156" s="40"/>
      <c r="E156" s="41"/>
      <c r="F156" s="42"/>
      <c r="G156" s="39"/>
      <c r="H156" s="42"/>
      <c r="I156" s="39"/>
      <c r="J156" s="43"/>
      <c r="K156" s="44"/>
    </row>
    <row r="157" spans="1:11" s="45" customFormat="1" ht="31.5" customHeight="1" x14ac:dyDescent="0.5">
      <c r="A157" s="37"/>
      <c r="B157" s="46"/>
      <c r="C157" s="47">
        <v>10476.370000000001</v>
      </c>
      <c r="D157" s="48">
        <v>10476.370000000001</v>
      </c>
      <c r="E157" s="49" t="s">
        <v>126</v>
      </c>
      <c r="F157" s="98"/>
      <c r="G157" s="51"/>
      <c r="H157" s="98"/>
      <c r="I157" s="51"/>
      <c r="J157" s="52" t="s">
        <v>141</v>
      </c>
      <c r="K157" s="53" t="s">
        <v>142</v>
      </c>
    </row>
    <row r="158" spans="1:11" s="45" customFormat="1" ht="47.25" customHeight="1" x14ac:dyDescent="0.5">
      <c r="A158" s="37"/>
      <c r="B158" s="54"/>
      <c r="C158" s="55"/>
      <c r="D158" s="56"/>
      <c r="E158" s="57"/>
      <c r="F158" s="87" t="s">
        <v>253</v>
      </c>
      <c r="G158" s="59">
        <v>10476.370000000001</v>
      </c>
      <c r="H158" s="87" t="s">
        <v>253</v>
      </c>
      <c r="I158" s="59">
        <v>10476.370000000001</v>
      </c>
      <c r="J158" s="60"/>
      <c r="K158" s="61" t="s">
        <v>254</v>
      </c>
    </row>
    <row r="159" spans="1:11" s="45" customFormat="1" ht="22.5" customHeight="1" x14ac:dyDescent="0.5">
      <c r="A159" s="37">
        <v>79</v>
      </c>
      <c r="B159" s="46" t="s">
        <v>255</v>
      </c>
      <c r="C159" s="47">
        <v>89870</v>
      </c>
      <c r="D159" s="48">
        <v>89870</v>
      </c>
      <c r="E159" s="49" t="s">
        <v>126</v>
      </c>
      <c r="F159" s="98"/>
      <c r="G159" s="51"/>
      <c r="H159" s="98"/>
      <c r="I159" s="51"/>
      <c r="J159" s="52" t="s">
        <v>141</v>
      </c>
      <c r="K159" s="53" t="s">
        <v>142</v>
      </c>
    </row>
    <row r="160" spans="1:11" s="45" customFormat="1" ht="34.5" customHeight="1" x14ac:dyDescent="0.5">
      <c r="A160" s="37"/>
      <c r="B160" s="46"/>
      <c r="C160" s="47"/>
      <c r="D160" s="48"/>
      <c r="E160" s="49"/>
      <c r="F160" s="98" t="s">
        <v>256</v>
      </c>
      <c r="G160" s="51">
        <v>78000</v>
      </c>
      <c r="H160" s="98" t="s">
        <v>256</v>
      </c>
      <c r="I160" s="51">
        <v>78000</v>
      </c>
      <c r="J160" s="52"/>
      <c r="K160" s="53" t="s">
        <v>257</v>
      </c>
    </row>
    <row r="161" spans="1:11" s="45" customFormat="1" ht="33.75" customHeight="1" x14ac:dyDescent="0.5">
      <c r="A161" s="37"/>
      <c r="B161" s="46"/>
      <c r="C161" s="47"/>
      <c r="D161" s="48"/>
      <c r="E161" s="49"/>
      <c r="F161" s="98" t="s">
        <v>258</v>
      </c>
      <c r="G161" s="51">
        <v>4400</v>
      </c>
      <c r="H161" s="98" t="s">
        <v>258</v>
      </c>
      <c r="I161" s="51">
        <v>4400</v>
      </c>
      <c r="J161" s="52"/>
      <c r="K161" s="53" t="s">
        <v>259</v>
      </c>
    </row>
    <row r="162" spans="1:11" s="45" customFormat="1" ht="33.75" customHeight="1" x14ac:dyDescent="0.5">
      <c r="A162" s="37"/>
      <c r="B162" s="46"/>
      <c r="C162" s="47"/>
      <c r="D162" s="48"/>
      <c r="E162" s="49"/>
      <c r="F162" s="98" t="s">
        <v>258</v>
      </c>
      <c r="G162" s="51">
        <v>1200</v>
      </c>
      <c r="H162" s="98" t="s">
        <v>258</v>
      </c>
      <c r="I162" s="51">
        <v>1200</v>
      </c>
      <c r="J162" s="52"/>
      <c r="K162" s="53" t="s">
        <v>260</v>
      </c>
    </row>
    <row r="163" spans="1:11" s="45" customFormat="1" ht="33.75" customHeight="1" x14ac:dyDescent="0.5">
      <c r="A163" s="37"/>
      <c r="B163" s="46"/>
      <c r="C163" s="47"/>
      <c r="D163" s="48"/>
      <c r="E163" s="49"/>
      <c r="F163" s="98" t="s">
        <v>261</v>
      </c>
      <c r="G163" s="51">
        <v>1080</v>
      </c>
      <c r="H163" s="98" t="s">
        <v>261</v>
      </c>
      <c r="I163" s="51">
        <v>1080</v>
      </c>
      <c r="J163" s="52"/>
      <c r="K163" s="53" t="s">
        <v>262</v>
      </c>
    </row>
    <row r="164" spans="1:11" s="45" customFormat="1" ht="39.75" customHeight="1" x14ac:dyDescent="0.5">
      <c r="A164" s="37"/>
      <c r="B164" s="46"/>
      <c r="C164" s="47"/>
      <c r="D164" s="48"/>
      <c r="E164" s="49"/>
      <c r="F164" s="98" t="s">
        <v>263</v>
      </c>
      <c r="G164" s="51">
        <v>3320</v>
      </c>
      <c r="H164" s="98" t="s">
        <v>263</v>
      </c>
      <c r="I164" s="51">
        <v>3320</v>
      </c>
      <c r="J164" s="52"/>
      <c r="K164" s="53" t="s">
        <v>264</v>
      </c>
    </row>
    <row r="165" spans="1:11" s="45" customFormat="1" ht="33.75" customHeight="1" x14ac:dyDescent="0.5">
      <c r="A165" s="37"/>
      <c r="B165" s="54"/>
      <c r="C165" s="55"/>
      <c r="D165" s="56"/>
      <c r="E165" s="57"/>
      <c r="F165" s="87" t="s">
        <v>265</v>
      </c>
      <c r="G165" s="59">
        <v>2000</v>
      </c>
      <c r="H165" s="87" t="s">
        <v>265</v>
      </c>
      <c r="I165" s="59">
        <v>2000</v>
      </c>
      <c r="J165" s="60"/>
      <c r="K165" s="61" t="s">
        <v>266</v>
      </c>
    </row>
    <row r="166" spans="1:11" s="45" customFormat="1" ht="30.75" customHeight="1" x14ac:dyDescent="0.5">
      <c r="A166" s="37">
        <v>80</v>
      </c>
      <c r="B166" s="46" t="s">
        <v>267</v>
      </c>
      <c r="C166" s="47">
        <v>3134</v>
      </c>
      <c r="D166" s="48">
        <v>3134</v>
      </c>
      <c r="E166" s="49" t="s">
        <v>126</v>
      </c>
      <c r="F166" s="98"/>
      <c r="G166" s="51"/>
      <c r="H166" s="98"/>
      <c r="I166" s="51"/>
      <c r="J166" s="52" t="s">
        <v>141</v>
      </c>
      <c r="K166" s="53" t="s">
        <v>142</v>
      </c>
    </row>
    <row r="167" spans="1:11" s="45" customFormat="1" ht="33.75" customHeight="1" x14ac:dyDescent="0.5">
      <c r="A167" s="37"/>
      <c r="B167" s="46"/>
      <c r="C167" s="47"/>
      <c r="D167" s="48"/>
      <c r="E167" s="49"/>
      <c r="F167" s="98" t="s">
        <v>268</v>
      </c>
      <c r="G167" s="51">
        <v>3134</v>
      </c>
      <c r="H167" s="98" t="s">
        <v>268</v>
      </c>
      <c r="I167" s="51">
        <v>3134</v>
      </c>
      <c r="J167" s="52"/>
      <c r="K167" s="53" t="s">
        <v>269</v>
      </c>
    </row>
    <row r="168" spans="1:11" s="45" customFormat="1" ht="27" customHeight="1" x14ac:dyDescent="0.5">
      <c r="A168" s="37">
        <v>81</v>
      </c>
      <c r="B168" s="62" t="s">
        <v>148</v>
      </c>
      <c r="C168" s="100">
        <v>9030</v>
      </c>
      <c r="D168" s="101">
        <v>9030</v>
      </c>
      <c r="E168" s="65" t="s">
        <v>126</v>
      </c>
      <c r="F168" s="81"/>
      <c r="G168" s="63"/>
      <c r="H168" s="82"/>
      <c r="I168" s="63"/>
      <c r="J168" s="69" t="s">
        <v>141</v>
      </c>
      <c r="K168" s="44" t="s">
        <v>145</v>
      </c>
    </row>
    <row r="169" spans="1:11" s="45" customFormat="1" ht="34.5" customHeight="1" x14ac:dyDescent="0.5">
      <c r="A169" s="37"/>
      <c r="B169" s="62"/>
      <c r="C169" s="55"/>
      <c r="D169" s="56"/>
      <c r="E169" s="65"/>
      <c r="F169" s="80" t="s">
        <v>270</v>
      </c>
      <c r="G169" s="59">
        <v>9030</v>
      </c>
      <c r="H169" s="80" t="s">
        <v>270</v>
      </c>
      <c r="I169" s="59">
        <v>9030</v>
      </c>
      <c r="J169" s="60"/>
      <c r="K169" s="72" t="s">
        <v>271</v>
      </c>
    </row>
    <row r="170" spans="1:11" s="45" customFormat="1" ht="27.75" customHeight="1" x14ac:dyDescent="0.5">
      <c r="A170" s="37">
        <v>82</v>
      </c>
      <c r="B170" s="62" t="s">
        <v>272</v>
      </c>
      <c r="C170" s="63"/>
      <c r="D170" s="64"/>
      <c r="E170" s="65" t="s">
        <v>126</v>
      </c>
      <c r="F170" s="66"/>
      <c r="G170" s="67"/>
      <c r="H170" s="68"/>
      <c r="I170" s="67"/>
      <c r="J170" s="52" t="s">
        <v>141</v>
      </c>
      <c r="K170" s="53" t="s">
        <v>145</v>
      </c>
    </row>
    <row r="171" spans="1:11" s="45" customFormat="1" ht="39.75" customHeight="1" x14ac:dyDescent="0.5">
      <c r="A171" s="37"/>
      <c r="B171" s="62"/>
      <c r="C171" s="59">
        <v>9427</v>
      </c>
      <c r="D171" s="83">
        <v>9427</v>
      </c>
      <c r="E171" s="65"/>
      <c r="F171" s="87" t="s">
        <v>127</v>
      </c>
      <c r="G171" s="59">
        <v>9427</v>
      </c>
      <c r="H171" s="87" t="s">
        <v>127</v>
      </c>
      <c r="I171" s="59">
        <v>9427</v>
      </c>
      <c r="J171" s="60"/>
      <c r="K171" s="72" t="s">
        <v>273</v>
      </c>
    </row>
    <row r="172" spans="1:11" s="45" customFormat="1" ht="33.75" hidden="1" customHeight="1" x14ac:dyDescent="0.5">
      <c r="A172" s="73">
        <v>6</v>
      </c>
      <c r="B172" s="38"/>
      <c r="C172" s="39"/>
      <c r="D172" s="74"/>
      <c r="E172" s="75" t="s">
        <v>126</v>
      </c>
      <c r="F172" s="76"/>
      <c r="G172" s="39"/>
      <c r="H172" s="77"/>
      <c r="I172" s="39"/>
      <c r="J172" s="69" t="s">
        <v>141</v>
      </c>
      <c r="K172" s="53" t="s">
        <v>145</v>
      </c>
    </row>
    <row r="173" spans="1:11" s="45" customFormat="1" ht="43.5" hidden="1" customHeight="1" x14ac:dyDescent="0.5">
      <c r="A173" s="78"/>
      <c r="B173" s="54"/>
      <c r="C173" s="59"/>
      <c r="D173" s="79"/>
      <c r="E173" s="57"/>
      <c r="F173" s="80"/>
      <c r="G173" s="59"/>
      <c r="H173" s="80"/>
      <c r="I173" s="59"/>
      <c r="J173" s="60"/>
      <c r="K173" s="61" t="s">
        <v>274</v>
      </c>
    </row>
    <row r="174" spans="1:11" s="45" customFormat="1" ht="24.75" hidden="1" customHeight="1" x14ac:dyDescent="0.5">
      <c r="A174" s="37">
        <v>7</v>
      </c>
      <c r="B174" s="62"/>
      <c r="C174" s="63"/>
      <c r="D174" s="64"/>
      <c r="E174" s="65" t="s">
        <v>126</v>
      </c>
      <c r="F174" s="81"/>
      <c r="G174" s="63"/>
      <c r="H174" s="82"/>
      <c r="I174" s="63"/>
      <c r="J174" s="69" t="s">
        <v>141</v>
      </c>
      <c r="K174" s="44" t="s">
        <v>145</v>
      </c>
    </row>
    <row r="175" spans="1:11" s="45" customFormat="1" ht="39.75" hidden="1" customHeight="1" x14ac:dyDescent="0.5">
      <c r="A175" s="37"/>
      <c r="B175" s="62"/>
      <c r="C175" s="59"/>
      <c r="D175" s="83"/>
      <c r="E175" s="65"/>
      <c r="F175" s="80"/>
      <c r="G175" s="59"/>
      <c r="H175" s="80"/>
      <c r="I175" s="59"/>
      <c r="J175" s="60"/>
      <c r="K175" s="61" t="s">
        <v>275</v>
      </c>
    </row>
    <row r="176" spans="1:11" s="45" customFormat="1" ht="24.75" hidden="1" customHeight="1" x14ac:dyDescent="0.5">
      <c r="A176" s="78">
        <v>8</v>
      </c>
      <c r="B176" s="38"/>
      <c r="C176" s="67"/>
      <c r="D176" s="85"/>
      <c r="E176" s="86" t="s">
        <v>126</v>
      </c>
      <c r="F176" s="66"/>
      <c r="G176" s="67"/>
      <c r="H176" s="68"/>
      <c r="I176" s="67"/>
      <c r="J176" s="52" t="s">
        <v>141</v>
      </c>
      <c r="K176" s="53" t="s">
        <v>145</v>
      </c>
    </row>
    <row r="177" spans="1:11" s="45" customFormat="1" ht="39.75" hidden="1" customHeight="1" x14ac:dyDescent="0.5">
      <c r="A177" s="37"/>
      <c r="B177" s="54"/>
      <c r="C177" s="59"/>
      <c r="D177" s="83"/>
      <c r="E177" s="65"/>
      <c r="F177" s="80"/>
      <c r="G177" s="59"/>
      <c r="H177" s="80"/>
      <c r="I177" s="59"/>
      <c r="J177" s="60"/>
      <c r="K177" s="61" t="s">
        <v>276</v>
      </c>
    </row>
    <row r="178" spans="1:11" s="45" customFormat="1" ht="24.75" hidden="1" customHeight="1" x14ac:dyDescent="0.5">
      <c r="A178" s="78">
        <v>9</v>
      </c>
      <c r="B178" s="38"/>
      <c r="C178" s="67"/>
      <c r="D178" s="85"/>
      <c r="E178" s="86" t="s">
        <v>126</v>
      </c>
      <c r="F178" s="66"/>
      <c r="G178" s="67"/>
      <c r="H178" s="68"/>
      <c r="I178" s="67"/>
      <c r="J178" s="52" t="s">
        <v>141</v>
      </c>
      <c r="K178" s="53" t="s">
        <v>145</v>
      </c>
    </row>
    <row r="179" spans="1:11" s="45" customFormat="1" ht="39.75" hidden="1" customHeight="1" x14ac:dyDescent="0.5">
      <c r="A179" s="37"/>
      <c r="B179" s="54"/>
      <c r="C179" s="59"/>
      <c r="D179" s="83"/>
      <c r="E179" s="65"/>
      <c r="F179" s="80"/>
      <c r="G179" s="59"/>
      <c r="H179" s="80"/>
      <c r="I179" s="59"/>
      <c r="J179" s="60"/>
      <c r="K179" s="61" t="s">
        <v>277</v>
      </c>
    </row>
    <row r="180" spans="1:11" s="45" customFormat="1" ht="26.25" hidden="1" customHeight="1" x14ac:dyDescent="0.5">
      <c r="A180" s="37">
        <v>10</v>
      </c>
      <c r="B180" s="88"/>
      <c r="C180" s="55"/>
      <c r="D180" s="56"/>
      <c r="E180" s="89" t="s">
        <v>126</v>
      </c>
      <c r="F180" s="42"/>
      <c r="G180" s="39"/>
      <c r="H180" s="42"/>
      <c r="I180" s="90"/>
      <c r="J180" s="91" t="s">
        <v>141</v>
      </c>
      <c r="K180" s="44" t="s">
        <v>142</v>
      </c>
    </row>
    <row r="181" spans="1:11" s="45" customFormat="1" ht="39.75" hidden="1" customHeight="1" x14ac:dyDescent="0.5">
      <c r="A181" s="37"/>
      <c r="B181" s="88"/>
      <c r="C181" s="92"/>
      <c r="D181" s="93"/>
      <c r="E181" s="94"/>
      <c r="F181" s="87"/>
      <c r="G181" s="59"/>
      <c r="H181" s="87"/>
      <c r="I181" s="59"/>
      <c r="J181" s="91"/>
      <c r="K181" s="72" t="s">
        <v>278</v>
      </c>
    </row>
    <row r="182" spans="1:11" s="45" customFormat="1" ht="39.75" hidden="1" customHeight="1" x14ac:dyDescent="0.5">
      <c r="A182" s="37">
        <v>10</v>
      </c>
      <c r="B182" s="88" t="s">
        <v>279</v>
      </c>
      <c r="C182" s="55">
        <v>4446.71</v>
      </c>
      <c r="D182" s="56">
        <v>4446.71</v>
      </c>
      <c r="E182" s="89" t="s">
        <v>126</v>
      </c>
      <c r="F182" s="42"/>
      <c r="G182" s="39"/>
      <c r="H182" s="42"/>
      <c r="I182" s="90"/>
      <c r="J182" s="91" t="s">
        <v>141</v>
      </c>
      <c r="K182" s="44" t="s">
        <v>142</v>
      </c>
    </row>
    <row r="183" spans="1:11" s="45" customFormat="1" ht="39.75" hidden="1" customHeight="1" x14ac:dyDescent="0.5">
      <c r="A183" s="37"/>
      <c r="B183" s="88"/>
      <c r="C183" s="92"/>
      <c r="D183" s="93"/>
      <c r="E183" s="94"/>
      <c r="F183" s="87" t="s">
        <v>280</v>
      </c>
      <c r="G183" s="59">
        <v>4446.71</v>
      </c>
      <c r="H183" s="87" t="s">
        <v>280</v>
      </c>
      <c r="I183" s="59">
        <v>4446.71</v>
      </c>
      <c r="J183" s="91"/>
      <c r="K183" s="72" t="s">
        <v>281</v>
      </c>
    </row>
    <row r="184" spans="1:11" s="45" customFormat="1" ht="26.25" hidden="1" customHeight="1" x14ac:dyDescent="0.5">
      <c r="A184" s="37">
        <v>8</v>
      </c>
      <c r="B184" s="88"/>
      <c r="C184" s="55"/>
      <c r="D184" s="56"/>
      <c r="E184" s="94" t="s">
        <v>126</v>
      </c>
      <c r="F184" s="42"/>
      <c r="G184" s="39"/>
      <c r="H184" s="42"/>
      <c r="I184" s="39"/>
      <c r="J184" s="69" t="s">
        <v>141</v>
      </c>
      <c r="K184" s="97" t="s">
        <v>160</v>
      </c>
    </row>
    <row r="185" spans="1:11" s="45" customFormat="1" ht="57.75" hidden="1" customHeight="1" x14ac:dyDescent="0.5">
      <c r="A185" s="37"/>
      <c r="B185" s="88"/>
      <c r="C185" s="55"/>
      <c r="D185" s="56"/>
      <c r="E185" s="94"/>
      <c r="F185" s="98"/>
      <c r="G185" s="51"/>
      <c r="H185" s="98"/>
      <c r="I185" s="51"/>
      <c r="J185" s="52"/>
      <c r="K185" s="99" t="s">
        <v>161</v>
      </c>
    </row>
    <row r="186" spans="1:11" s="45" customFormat="1" ht="56.25" hidden="1" customHeight="1" x14ac:dyDescent="0.5">
      <c r="A186" s="37"/>
      <c r="B186" s="88"/>
      <c r="C186" s="55"/>
      <c r="D186" s="56"/>
      <c r="E186" s="94"/>
      <c r="F186" s="98"/>
      <c r="G186" s="51"/>
      <c r="H186" s="98"/>
      <c r="I186" s="51"/>
      <c r="J186" s="52"/>
      <c r="K186" s="99" t="s">
        <v>162</v>
      </c>
    </row>
    <row r="187" spans="1:11" s="45" customFormat="1" ht="62.25" hidden="1" customHeight="1" x14ac:dyDescent="0.5">
      <c r="A187" s="37"/>
      <c r="B187" s="88"/>
      <c r="C187" s="92"/>
      <c r="D187" s="93"/>
      <c r="E187" s="94"/>
      <c r="F187" s="87"/>
      <c r="G187" s="59"/>
      <c r="H187" s="87"/>
      <c r="I187" s="59"/>
      <c r="J187" s="60"/>
      <c r="K187" s="99" t="s">
        <v>163</v>
      </c>
    </row>
    <row r="188" spans="1:11" s="45" customFormat="1" ht="32.25" hidden="1" customHeight="1" x14ac:dyDescent="0.5">
      <c r="A188" s="37">
        <v>9</v>
      </c>
      <c r="B188" s="88"/>
      <c r="C188" s="55"/>
      <c r="D188" s="56"/>
      <c r="E188" s="89" t="s">
        <v>126</v>
      </c>
      <c r="F188" s="42"/>
      <c r="G188" s="39"/>
      <c r="H188" s="42"/>
      <c r="I188" s="90"/>
      <c r="J188" s="91" t="s">
        <v>141</v>
      </c>
      <c r="K188" s="44" t="s">
        <v>142</v>
      </c>
    </row>
    <row r="189" spans="1:11" s="45" customFormat="1" ht="44.25" hidden="1" customHeight="1" x14ac:dyDescent="0.5">
      <c r="A189" s="37"/>
      <c r="B189" s="88"/>
      <c r="C189" s="92"/>
      <c r="D189" s="93"/>
      <c r="E189" s="94"/>
      <c r="F189" s="87"/>
      <c r="G189" s="59"/>
      <c r="H189" s="87"/>
      <c r="I189" s="59"/>
      <c r="J189" s="91"/>
      <c r="K189" s="72" t="s">
        <v>164</v>
      </c>
    </row>
    <row r="190" spans="1:11" s="45" customFormat="1" ht="44.25" hidden="1" customHeight="1" x14ac:dyDescent="0.5">
      <c r="A190" s="37">
        <v>10</v>
      </c>
      <c r="B190" s="88"/>
      <c r="C190" s="55"/>
      <c r="D190" s="56"/>
      <c r="E190" s="89" t="s">
        <v>126</v>
      </c>
      <c r="F190" s="42"/>
      <c r="G190" s="39"/>
      <c r="H190" s="42"/>
      <c r="I190" s="90"/>
      <c r="J190" s="91" t="s">
        <v>141</v>
      </c>
      <c r="K190" s="44" t="s">
        <v>142</v>
      </c>
    </row>
    <row r="191" spans="1:11" s="45" customFormat="1" ht="44.25" hidden="1" customHeight="1" x14ac:dyDescent="0.5">
      <c r="A191" s="37"/>
      <c r="B191" s="88"/>
      <c r="C191" s="92"/>
      <c r="D191" s="93"/>
      <c r="E191" s="94"/>
      <c r="F191" s="87"/>
      <c r="G191" s="59"/>
      <c r="H191" s="87"/>
      <c r="I191" s="59"/>
      <c r="J191" s="91"/>
      <c r="K191" s="72" t="s">
        <v>165</v>
      </c>
    </row>
    <row r="192" spans="1:11" s="45" customFormat="1" ht="44.25" hidden="1" customHeight="1" x14ac:dyDescent="0.5">
      <c r="A192" s="37">
        <v>11</v>
      </c>
      <c r="B192" s="88"/>
      <c r="C192" s="55"/>
      <c r="D192" s="56"/>
      <c r="E192" s="89" t="s">
        <v>126</v>
      </c>
      <c r="F192" s="42"/>
      <c r="G192" s="39"/>
      <c r="H192" s="42"/>
      <c r="I192" s="90"/>
      <c r="J192" s="91" t="s">
        <v>141</v>
      </c>
      <c r="K192" s="44" t="s">
        <v>142</v>
      </c>
    </row>
    <row r="193" spans="1:11" s="45" customFormat="1" ht="63" hidden="1" customHeight="1" x14ac:dyDescent="0.5">
      <c r="A193" s="37"/>
      <c r="B193" s="88"/>
      <c r="C193" s="92"/>
      <c r="D193" s="93"/>
      <c r="E193" s="94"/>
      <c r="F193" s="87"/>
      <c r="G193" s="59"/>
      <c r="H193" s="87"/>
      <c r="I193" s="59"/>
      <c r="J193" s="91"/>
      <c r="K193" s="72" t="s">
        <v>166</v>
      </c>
    </row>
    <row r="194" spans="1:11" s="45" customFormat="1" ht="34.5" hidden="1" customHeight="1" x14ac:dyDescent="0.5">
      <c r="A194" s="37">
        <v>12</v>
      </c>
      <c r="B194" s="88"/>
      <c r="C194" s="55"/>
      <c r="D194" s="56"/>
      <c r="E194" s="94" t="s">
        <v>126</v>
      </c>
      <c r="F194" s="42"/>
      <c r="G194" s="39"/>
      <c r="H194" s="42"/>
      <c r="I194" s="39"/>
      <c r="J194" s="69" t="s">
        <v>141</v>
      </c>
      <c r="K194" s="97" t="s">
        <v>160</v>
      </c>
    </row>
    <row r="195" spans="1:11" s="45" customFormat="1" ht="40.5" hidden="1" customHeight="1" x14ac:dyDescent="0.5">
      <c r="A195" s="37"/>
      <c r="B195" s="88"/>
      <c r="C195" s="92"/>
      <c r="D195" s="93"/>
      <c r="E195" s="94"/>
      <c r="F195" s="87"/>
      <c r="G195" s="59"/>
      <c r="H195" s="87"/>
      <c r="I195" s="59"/>
      <c r="J195" s="60"/>
      <c r="K195" s="72" t="s">
        <v>167</v>
      </c>
    </row>
    <row r="196" spans="1:11" s="45" customFormat="1" ht="36" hidden="1" customHeight="1" x14ac:dyDescent="0.5">
      <c r="A196" s="37">
        <v>13</v>
      </c>
      <c r="B196" s="88"/>
      <c r="C196" s="55"/>
      <c r="D196" s="56"/>
      <c r="E196" s="94" t="s">
        <v>126</v>
      </c>
      <c r="F196" s="42"/>
      <c r="G196" s="39"/>
      <c r="H196" s="42"/>
      <c r="I196" s="39"/>
      <c r="J196" s="69" t="s">
        <v>141</v>
      </c>
      <c r="K196" s="97" t="s">
        <v>160</v>
      </c>
    </row>
    <row r="197" spans="1:11" s="45" customFormat="1" ht="40.5" hidden="1" customHeight="1" x14ac:dyDescent="0.5">
      <c r="A197" s="37"/>
      <c r="B197" s="88"/>
      <c r="C197" s="55"/>
      <c r="D197" s="56"/>
      <c r="E197" s="94"/>
      <c r="F197" s="87"/>
      <c r="G197" s="59"/>
      <c r="H197" s="87"/>
      <c r="I197" s="59"/>
      <c r="J197" s="60"/>
      <c r="K197" s="72" t="s">
        <v>168</v>
      </c>
    </row>
    <row r="198" spans="1:11" s="45" customFormat="1" ht="34.5" hidden="1" customHeight="1" x14ac:dyDescent="0.5">
      <c r="A198" s="37">
        <v>14</v>
      </c>
      <c r="B198" s="38"/>
      <c r="C198" s="55"/>
      <c r="D198" s="56"/>
      <c r="E198" s="94" t="s">
        <v>126</v>
      </c>
      <c r="F198" s="42"/>
      <c r="G198" s="39"/>
      <c r="H198" s="42"/>
      <c r="I198" s="39"/>
      <c r="J198" s="69" t="s">
        <v>141</v>
      </c>
      <c r="K198" s="97" t="s">
        <v>160</v>
      </c>
    </row>
    <row r="199" spans="1:11" s="45" customFormat="1" ht="41.25" hidden="1" customHeight="1" x14ac:dyDescent="0.5">
      <c r="A199" s="37"/>
      <c r="B199" s="54"/>
      <c r="C199" s="92"/>
      <c r="D199" s="93"/>
      <c r="E199" s="94"/>
      <c r="F199" s="87"/>
      <c r="G199" s="59"/>
      <c r="H199" s="87"/>
      <c r="I199" s="59"/>
      <c r="J199" s="60"/>
      <c r="K199" s="72" t="s">
        <v>169</v>
      </c>
    </row>
    <row r="200" spans="1:11" s="45" customFormat="1" ht="27.75" hidden="1" customHeight="1" x14ac:dyDescent="0.5">
      <c r="A200" s="37">
        <v>8</v>
      </c>
      <c r="B200" s="88"/>
      <c r="C200" s="55"/>
      <c r="D200" s="56"/>
      <c r="E200" s="94" t="s">
        <v>126</v>
      </c>
      <c r="F200" s="42"/>
      <c r="G200" s="39"/>
      <c r="H200" s="42"/>
      <c r="I200" s="39"/>
      <c r="J200" s="69" t="s">
        <v>141</v>
      </c>
      <c r="K200" s="97" t="s">
        <v>160</v>
      </c>
    </row>
    <row r="201" spans="1:11" s="45" customFormat="1" ht="40.5" hidden="1" customHeight="1" x14ac:dyDescent="0.5">
      <c r="A201" s="37"/>
      <c r="B201" s="88"/>
      <c r="C201" s="92"/>
      <c r="D201" s="93"/>
      <c r="E201" s="94"/>
      <c r="F201" s="87"/>
      <c r="G201" s="59"/>
      <c r="H201" s="87"/>
      <c r="I201" s="59"/>
      <c r="J201" s="60"/>
      <c r="K201" s="72" t="s">
        <v>170</v>
      </c>
    </row>
    <row r="202" spans="1:11" s="45" customFormat="1" ht="27.75" hidden="1" customHeight="1" x14ac:dyDescent="0.5">
      <c r="A202" s="73">
        <v>9</v>
      </c>
      <c r="B202" s="38"/>
      <c r="C202" s="100"/>
      <c r="D202" s="101"/>
      <c r="E202" s="75" t="s">
        <v>126</v>
      </c>
      <c r="F202" s="42"/>
      <c r="G202" s="39"/>
      <c r="H202" s="42"/>
      <c r="I202" s="39"/>
      <c r="J202" s="69" t="s">
        <v>141</v>
      </c>
      <c r="K202" s="97" t="s">
        <v>160</v>
      </c>
    </row>
    <row r="203" spans="1:11" s="45" customFormat="1" ht="40.5" hidden="1" customHeight="1" x14ac:dyDescent="0.5">
      <c r="A203" s="78"/>
      <c r="B203" s="54"/>
      <c r="C203" s="55"/>
      <c r="D203" s="56"/>
      <c r="E203" s="57"/>
      <c r="F203" s="87"/>
      <c r="G203" s="59"/>
      <c r="H203" s="87"/>
      <c r="I203" s="59"/>
      <c r="J203" s="60"/>
      <c r="K203" s="72" t="s">
        <v>171</v>
      </c>
    </row>
    <row r="204" spans="1:11" s="45" customFormat="1" ht="34.5" hidden="1" customHeight="1" x14ac:dyDescent="0.5">
      <c r="A204" s="73">
        <v>10</v>
      </c>
      <c r="B204" s="38"/>
      <c r="C204" s="100"/>
      <c r="D204" s="101"/>
      <c r="E204" s="75" t="s">
        <v>126</v>
      </c>
      <c r="F204" s="42"/>
      <c r="G204" s="39"/>
      <c r="H204" s="42"/>
      <c r="I204" s="39"/>
      <c r="J204" s="69" t="s">
        <v>141</v>
      </c>
      <c r="K204" s="97" t="s">
        <v>160</v>
      </c>
    </row>
    <row r="205" spans="1:11" s="45" customFormat="1" ht="40.5" hidden="1" customHeight="1" x14ac:dyDescent="0.5">
      <c r="A205" s="78"/>
      <c r="B205" s="54"/>
      <c r="C205" s="55"/>
      <c r="D205" s="56"/>
      <c r="E205" s="57"/>
      <c r="F205" s="87"/>
      <c r="G205" s="59"/>
      <c r="H205" s="87"/>
      <c r="I205" s="59"/>
      <c r="J205" s="60"/>
      <c r="K205" s="72" t="s">
        <v>172</v>
      </c>
    </row>
    <row r="206" spans="1:11" s="45" customFormat="1" ht="26.25" hidden="1" customHeight="1" x14ac:dyDescent="0.5">
      <c r="A206" s="73">
        <v>11</v>
      </c>
      <c r="B206" s="38"/>
      <c r="C206" s="100"/>
      <c r="D206" s="101"/>
      <c r="E206" s="75" t="s">
        <v>126</v>
      </c>
      <c r="F206" s="42"/>
      <c r="G206" s="39"/>
      <c r="H206" s="42"/>
      <c r="I206" s="39"/>
      <c r="J206" s="69" t="s">
        <v>141</v>
      </c>
      <c r="K206" s="97" t="s">
        <v>160</v>
      </c>
    </row>
    <row r="207" spans="1:11" s="45" customFormat="1" ht="40.5" hidden="1" customHeight="1" x14ac:dyDescent="0.5">
      <c r="A207" s="78"/>
      <c r="B207" s="54"/>
      <c r="C207" s="55"/>
      <c r="D207" s="56"/>
      <c r="E207" s="57"/>
      <c r="F207" s="87"/>
      <c r="G207" s="59"/>
      <c r="H207" s="87"/>
      <c r="I207" s="59"/>
      <c r="J207" s="60"/>
      <c r="K207" s="72" t="s">
        <v>173</v>
      </c>
    </row>
    <row r="208" spans="1:11" s="45" customFormat="1" ht="32.25" hidden="1" customHeight="1" x14ac:dyDescent="0.5">
      <c r="A208" s="37">
        <v>12</v>
      </c>
      <c r="B208" s="38"/>
      <c r="C208" s="55"/>
      <c r="D208" s="56"/>
      <c r="E208" s="94" t="s">
        <v>126</v>
      </c>
      <c r="F208" s="42"/>
      <c r="G208" s="39"/>
      <c r="H208" s="42"/>
      <c r="I208" s="39"/>
      <c r="J208" s="69" t="s">
        <v>141</v>
      </c>
      <c r="K208" s="97" t="s">
        <v>160</v>
      </c>
    </row>
    <row r="209" spans="1:11" s="45" customFormat="1" ht="41.25" hidden="1" customHeight="1" x14ac:dyDescent="0.5">
      <c r="A209" s="37"/>
      <c r="B209" s="54"/>
      <c r="C209" s="92"/>
      <c r="D209" s="93"/>
      <c r="E209" s="94"/>
      <c r="F209" s="87"/>
      <c r="G209" s="59"/>
      <c r="H209" s="87"/>
      <c r="I209" s="59"/>
      <c r="J209" s="60"/>
      <c r="K209" s="95" t="s">
        <v>174</v>
      </c>
    </row>
    <row r="210" spans="1:11" s="45" customFormat="1" ht="34.5" hidden="1" customHeight="1" x14ac:dyDescent="0.5">
      <c r="A210" s="73">
        <v>13</v>
      </c>
      <c r="B210" s="38"/>
      <c r="C210" s="100"/>
      <c r="D210" s="101"/>
      <c r="E210" s="75" t="s">
        <v>126</v>
      </c>
      <c r="F210" s="42"/>
      <c r="G210" s="39"/>
      <c r="H210" s="42"/>
      <c r="I210" s="102"/>
      <c r="J210" s="69" t="s">
        <v>141</v>
      </c>
      <c r="K210" s="97" t="s">
        <v>160</v>
      </c>
    </row>
    <row r="211" spans="1:11" s="45" customFormat="1" ht="63" hidden="1" customHeight="1" x14ac:dyDescent="0.2">
      <c r="A211" s="78"/>
      <c r="B211" s="54"/>
      <c r="C211" s="55"/>
      <c r="D211" s="56"/>
      <c r="E211" s="57"/>
      <c r="F211" s="87"/>
      <c r="G211" s="59"/>
      <c r="H211" s="87"/>
      <c r="I211" s="59"/>
      <c r="J211" s="60"/>
      <c r="K211" s="96" t="s">
        <v>175</v>
      </c>
    </row>
    <row r="212" spans="1:11" s="45" customFormat="1" ht="34.5" hidden="1" customHeight="1" x14ac:dyDescent="0.5">
      <c r="A212" s="73">
        <v>14</v>
      </c>
      <c r="B212" s="38"/>
      <c r="C212" s="100"/>
      <c r="D212" s="101"/>
      <c r="E212" s="75" t="s">
        <v>126</v>
      </c>
      <c r="F212" s="42"/>
      <c r="G212" s="39"/>
      <c r="H212" s="42"/>
      <c r="I212" s="102"/>
      <c r="J212" s="69" t="s">
        <v>141</v>
      </c>
      <c r="K212" s="97" t="s">
        <v>160</v>
      </c>
    </row>
    <row r="213" spans="1:11" s="45" customFormat="1" ht="69" hidden="1" customHeight="1" x14ac:dyDescent="0.2">
      <c r="A213" s="78"/>
      <c r="B213" s="54"/>
      <c r="C213" s="55"/>
      <c r="D213" s="56"/>
      <c r="E213" s="57"/>
      <c r="F213" s="87"/>
      <c r="G213" s="59"/>
      <c r="H213" s="87"/>
      <c r="I213" s="59"/>
      <c r="J213" s="60"/>
      <c r="K213" s="96" t="s">
        <v>176</v>
      </c>
    </row>
    <row r="214" spans="1:11" s="45" customFormat="1" ht="34.5" hidden="1" customHeight="1" x14ac:dyDescent="0.5">
      <c r="A214" s="73">
        <v>15</v>
      </c>
      <c r="B214" s="38"/>
      <c r="C214" s="100"/>
      <c r="D214" s="101"/>
      <c r="E214" s="75" t="s">
        <v>126</v>
      </c>
      <c r="F214" s="42"/>
      <c r="G214" s="39"/>
      <c r="H214" s="42"/>
      <c r="I214" s="102"/>
      <c r="J214" s="69" t="s">
        <v>141</v>
      </c>
      <c r="K214" s="97" t="s">
        <v>160</v>
      </c>
    </row>
    <row r="215" spans="1:11" s="45" customFormat="1" ht="64.5" hidden="1" customHeight="1" x14ac:dyDescent="0.2">
      <c r="A215" s="78"/>
      <c r="B215" s="54"/>
      <c r="C215" s="55"/>
      <c r="D215" s="56"/>
      <c r="E215" s="57"/>
      <c r="F215" s="87"/>
      <c r="G215" s="59"/>
      <c r="H215" s="87"/>
      <c r="I215" s="59"/>
      <c r="J215" s="60"/>
      <c r="K215" s="96" t="s">
        <v>177</v>
      </c>
    </row>
    <row r="216" spans="1:11" s="45" customFormat="1" ht="26.25" hidden="1" customHeight="1" x14ac:dyDescent="0.5">
      <c r="A216" s="73">
        <v>16</v>
      </c>
      <c r="B216" s="38"/>
      <c r="C216" s="100"/>
      <c r="D216" s="101"/>
      <c r="E216" s="75" t="s">
        <v>126</v>
      </c>
      <c r="F216" s="42"/>
      <c r="G216" s="39"/>
      <c r="H216" s="42"/>
      <c r="I216" s="39"/>
      <c r="J216" s="69" t="s">
        <v>141</v>
      </c>
      <c r="K216" s="97" t="s">
        <v>160</v>
      </c>
    </row>
    <row r="217" spans="1:11" s="45" customFormat="1" ht="40.5" hidden="1" customHeight="1" x14ac:dyDescent="0.5">
      <c r="A217" s="78"/>
      <c r="B217" s="54"/>
      <c r="C217" s="55"/>
      <c r="D217" s="56"/>
      <c r="E217" s="57"/>
      <c r="F217" s="87"/>
      <c r="G217" s="59"/>
      <c r="H217" s="87"/>
      <c r="I217" s="59"/>
      <c r="J217" s="60"/>
      <c r="K217" s="72" t="s">
        <v>178</v>
      </c>
    </row>
    <row r="218" spans="1:11" s="45" customFormat="1" ht="24.75" hidden="1" customHeight="1" x14ac:dyDescent="0.5">
      <c r="A218" s="73">
        <v>17</v>
      </c>
      <c r="B218" s="38"/>
      <c r="C218" s="100"/>
      <c r="D218" s="101"/>
      <c r="E218" s="75" t="s">
        <v>126</v>
      </c>
      <c r="F218" s="42"/>
      <c r="G218" s="39"/>
      <c r="H218" s="42"/>
      <c r="I218" s="39"/>
      <c r="J218" s="69" t="s">
        <v>141</v>
      </c>
      <c r="K218" s="97" t="s">
        <v>160</v>
      </c>
    </row>
    <row r="219" spans="1:11" s="45" customFormat="1" ht="40.5" hidden="1" customHeight="1" x14ac:dyDescent="0.5">
      <c r="A219" s="78"/>
      <c r="B219" s="54"/>
      <c r="C219" s="55"/>
      <c r="D219" s="56"/>
      <c r="E219" s="57"/>
      <c r="F219" s="87"/>
      <c r="G219" s="59"/>
      <c r="H219" s="87"/>
      <c r="I219" s="59"/>
      <c r="J219" s="60"/>
      <c r="K219" s="72" t="s">
        <v>179</v>
      </c>
    </row>
    <row r="220" spans="1:11" s="45" customFormat="1" ht="24.75" hidden="1" customHeight="1" x14ac:dyDescent="0.5">
      <c r="A220" s="73">
        <v>18</v>
      </c>
      <c r="B220" s="38"/>
      <c r="C220" s="100"/>
      <c r="D220" s="101"/>
      <c r="E220" s="75" t="s">
        <v>126</v>
      </c>
      <c r="F220" s="42"/>
      <c r="G220" s="39"/>
      <c r="H220" s="42"/>
      <c r="I220" s="39"/>
      <c r="J220" s="69" t="s">
        <v>141</v>
      </c>
      <c r="K220" s="97" t="s">
        <v>160</v>
      </c>
    </row>
    <row r="221" spans="1:11" s="45" customFormat="1" ht="40.5" hidden="1" customHeight="1" x14ac:dyDescent="0.5">
      <c r="A221" s="78"/>
      <c r="B221" s="54"/>
      <c r="C221" s="55"/>
      <c r="D221" s="56"/>
      <c r="E221" s="57"/>
      <c r="F221" s="87"/>
      <c r="G221" s="59"/>
      <c r="H221" s="87"/>
      <c r="I221" s="59"/>
      <c r="J221" s="60"/>
      <c r="K221" s="72" t="s">
        <v>180</v>
      </c>
    </row>
    <row r="222" spans="1:11" s="45" customFormat="1" ht="25.5" hidden="1" customHeight="1" x14ac:dyDescent="0.5">
      <c r="A222" s="73">
        <v>19</v>
      </c>
      <c r="B222" s="38"/>
      <c r="C222" s="100"/>
      <c r="D222" s="101"/>
      <c r="E222" s="75" t="s">
        <v>126</v>
      </c>
      <c r="F222" s="42"/>
      <c r="G222" s="39"/>
      <c r="H222" s="42"/>
      <c r="I222" s="39"/>
      <c r="J222" s="69" t="s">
        <v>141</v>
      </c>
      <c r="K222" s="97" t="s">
        <v>160</v>
      </c>
    </row>
    <row r="223" spans="1:11" s="45" customFormat="1" ht="40.5" hidden="1" customHeight="1" x14ac:dyDescent="0.5">
      <c r="A223" s="78"/>
      <c r="B223" s="54"/>
      <c r="C223" s="55"/>
      <c r="D223" s="56"/>
      <c r="E223" s="57"/>
      <c r="F223" s="87"/>
      <c r="G223" s="59"/>
      <c r="H223" s="87"/>
      <c r="I223" s="59"/>
      <c r="J223" s="60"/>
      <c r="K223" s="72" t="s">
        <v>181</v>
      </c>
    </row>
    <row r="224" spans="1:11" s="45" customFormat="1" ht="28.5" hidden="1" customHeight="1" x14ac:dyDescent="0.5">
      <c r="A224" s="73">
        <v>20</v>
      </c>
      <c r="B224" s="38"/>
      <c r="C224" s="100"/>
      <c r="D224" s="101"/>
      <c r="E224" s="75" t="s">
        <v>126</v>
      </c>
      <c r="F224" s="42"/>
      <c r="G224" s="39"/>
      <c r="H224" s="42"/>
      <c r="I224" s="39"/>
      <c r="J224" s="69" t="s">
        <v>141</v>
      </c>
      <c r="K224" s="97" t="s">
        <v>160</v>
      </c>
    </row>
    <row r="225" spans="1:11" s="45" customFormat="1" ht="40.5" hidden="1" customHeight="1" x14ac:dyDescent="0.5">
      <c r="A225" s="78"/>
      <c r="B225" s="54"/>
      <c r="C225" s="55"/>
      <c r="D225" s="56"/>
      <c r="E225" s="57"/>
      <c r="F225" s="87"/>
      <c r="G225" s="59"/>
      <c r="H225" s="87"/>
      <c r="I225" s="59"/>
      <c r="J225" s="60"/>
      <c r="K225" s="72" t="s">
        <v>182</v>
      </c>
    </row>
    <row r="226" spans="1:11" s="45" customFormat="1" ht="24.75" hidden="1" customHeight="1" x14ac:dyDescent="0.5">
      <c r="A226" s="73">
        <v>21</v>
      </c>
      <c r="B226" s="38"/>
      <c r="C226" s="39"/>
      <c r="D226" s="40"/>
      <c r="E226" s="75" t="s">
        <v>126</v>
      </c>
      <c r="F226" s="42"/>
      <c r="G226" s="39"/>
      <c r="H226" s="42"/>
      <c r="I226" s="39"/>
      <c r="J226" s="69" t="s">
        <v>141</v>
      </c>
      <c r="K226" s="97" t="s">
        <v>160</v>
      </c>
    </row>
    <row r="227" spans="1:11" s="45" customFormat="1" ht="47.25" hidden="1" customHeight="1" x14ac:dyDescent="0.5">
      <c r="A227" s="103"/>
      <c r="B227" s="46"/>
      <c r="C227" s="47"/>
      <c r="D227" s="48"/>
      <c r="E227" s="49"/>
      <c r="F227" s="98"/>
      <c r="G227" s="51"/>
      <c r="H227" s="98"/>
      <c r="I227" s="51"/>
      <c r="J227" s="52"/>
      <c r="K227" s="104" t="s">
        <v>183</v>
      </c>
    </row>
    <row r="228" spans="1:11" s="45" customFormat="1" ht="33" hidden="1" customHeight="1" x14ac:dyDescent="0.5">
      <c r="A228" s="78"/>
      <c r="B228" s="54"/>
      <c r="C228" s="55"/>
      <c r="D228" s="56"/>
      <c r="E228" s="57"/>
      <c r="F228" s="87"/>
      <c r="G228" s="59"/>
      <c r="H228" s="87"/>
      <c r="I228" s="59"/>
      <c r="J228" s="60"/>
      <c r="K228" s="72" t="s">
        <v>184</v>
      </c>
    </row>
    <row r="229" spans="1:11" s="45" customFormat="1" ht="40.5" hidden="1" customHeight="1" x14ac:dyDescent="0.5">
      <c r="A229" s="73">
        <v>22</v>
      </c>
      <c r="B229" s="38"/>
      <c r="C229" s="100"/>
      <c r="D229" s="101"/>
      <c r="E229" s="75" t="s">
        <v>126</v>
      </c>
      <c r="F229" s="42"/>
      <c r="G229" s="39"/>
      <c r="H229" s="42"/>
      <c r="I229" s="39"/>
      <c r="J229" s="69" t="s">
        <v>141</v>
      </c>
      <c r="K229" s="97" t="s">
        <v>160</v>
      </c>
    </row>
    <row r="230" spans="1:11" s="45" customFormat="1" ht="48" hidden="1" customHeight="1" x14ac:dyDescent="0.5">
      <c r="A230" s="78"/>
      <c r="B230" s="54"/>
      <c r="C230" s="55"/>
      <c r="D230" s="56"/>
      <c r="E230" s="57"/>
      <c r="F230" s="87"/>
      <c r="G230" s="59"/>
      <c r="H230" s="87"/>
      <c r="I230" s="59"/>
      <c r="J230" s="60"/>
      <c r="K230" s="95" t="s">
        <v>185</v>
      </c>
    </row>
    <row r="231" spans="1:11" s="45" customFormat="1" ht="34.5" hidden="1" customHeight="1" x14ac:dyDescent="0.5">
      <c r="A231" s="73">
        <v>20</v>
      </c>
      <c r="B231" s="38"/>
      <c r="C231" s="100"/>
      <c r="D231" s="101"/>
      <c r="E231" s="75" t="s">
        <v>126</v>
      </c>
      <c r="F231" s="42"/>
      <c r="G231" s="39"/>
      <c r="H231" s="42"/>
      <c r="I231" s="102"/>
      <c r="J231" s="69" t="s">
        <v>141</v>
      </c>
      <c r="K231" s="97" t="s">
        <v>160</v>
      </c>
    </row>
    <row r="232" spans="1:11" s="45" customFormat="1" ht="40.5" hidden="1" customHeight="1" x14ac:dyDescent="0.5">
      <c r="A232" s="78"/>
      <c r="B232" s="54"/>
      <c r="C232" s="55"/>
      <c r="D232" s="56"/>
      <c r="E232" s="57"/>
      <c r="F232" s="87"/>
      <c r="G232" s="59"/>
      <c r="H232" s="87"/>
      <c r="I232" s="59"/>
      <c r="J232" s="60"/>
      <c r="K232" s="72"/>
    </row>
    <row r="233" spans="1:11" s="45" customFormat="1" ht="34.5" hidden="1" customHeight="1" x14ac:dyDescent="0.5">
      <c r="A233" s="73">
        <v>20</v>
      </c>
      <c r="B233" s="38"/>
      <c r="C233" s="100"/>
      <c r="D233" s="101"/>
      <c r="E233" s="75" t="s">
        <v>126</v>
      </c>
      <c r="F233" s="42"/>
      <c r="G233" s="39"/>
      <c r="H233" s="42"/>
      <c r="I233" s="102"/>
      <c r="J233" s="69" t="s">
        <v>141</v>
      </c>
      <c r="K233" s="97" t="s">
        <v>160</v>
      </c>
    </row>
    <row r="234" spans="1:11" s="45" customFormat="1" ht="40.5" hidden="1" customHeight="1" x14ac:dyDescent="0.5">
      <c r="A234" s="78"/>
      <c r="B234" s="54"/>
      <c r="C234" s="55"/>
      <c r="D234" s="56"/>
      <c r="E234" s="57"/>
      <c r="F234" s="87"/>
      <c r="G234" s="59"/>
      <c r="H234" s="87"/>
      <c r="I234" s="59"/>
      <c r="J234" s="60"/>
      <c r="K234" s="72"/>
    </row>
    <row r="235" spans="1:11" s="45" customFormat="1" ht="34.5" hidden="1" customHeight="1" x14ac:dyDescent="0.5">
      <c r="A235" s="73">
        <v>20</v>
      </c>
      <c r="B235" s="38"/>
      <c r="C235" s="100"/>
      <c r="D235" s="101"/>
      <c r="E235" s="75" t="s">
        <v>126</v>
      </c>
      <c r="F235" s="42"/>
      <c r="G235" s="39"/>
      <c r="H235" s="42"/>
      <c r="I235" s="102"/>
      <c r="J235" s="69" t="s">
        <v>141</v>
      </c>
      <c r="K235" s="97" t="s">
        <v>160</v>
      </c>
    </row>
    <row r="236" spans="1:11" s="45" customFormat="1" ht="40.5" hidden="1" customHeight="1" x14ac:dyDescent="0.5">
      <c r="A236" s="78"/>
      <c r="B236" s="54"/>
      <c r="C236" s="55"/>
      <c r="D236" s="56"/>
      <c r="E236" s="57"/>
      <c r="F236" s="87"/>
      <c r="G236" s="59"/>
      <c r="H236" s="87"/>
      <c r="I236" s="59"/>
      <c r="J236" s="60"/>
      <c r="K236" s="72"/>
    </row>
    <row r="237" spans="1:11" s="45" customFormat="1" ht="42.75" customHeight="1" x14ac:dyDescent="0.5">
      <c r="A237" s="122">
        <v>83</v>
      </c>
      <c r="B237" s="123" t="s">
        <v>282</v>
      </c>
      <c r="C237" s="124"/>
      <c r="D237" s="125"/>
      <c r="E237" s="126" t="s">
        <v>283</v>
      </c>
      <c r="F237" s="127"/>
      <c r="G237" s="128"/>
      <c r="H237" s="127"/>
      <c r="I237" s="128"/>
      <c r="J237" s="129" t="s">
        <v>141</v>
      </c>
      <c r="K237" s="130" t="s">
        <v>284</v>
      </c>
    </row>
    <row r="238" spans="1:11" s="45" customFormat="1" ht="36" customHeight="1" x14ac:dyDescent="0.5">
      <c r="A238" s="131"/>
      <c r="B238" s="132"/>
      <c r="C238" s="133">
        <v>9450</v>
      </c>
      <c r="D238" s="134">
        <v>9450</v>
      </c>
      <c r="E238" s="135"/>
      <c r="F238" s="136" t="s">
        <v>285</v>
      </c>
      <c r="G238" s="137">
        <v>9450</v>
      </c>
      <c r="H238" s="136" t="s">
        <v>285</v>
      </c>
      <c r="I238" s="137">
        <v>9450</v>
      </c>
      <c r="J238" s="138"/>
      <c r="K238" s="139" t="s">
        <v>286</v>
      </c>
    </row>
    <row r="239" spans="1:11" s="148" customFormat="1" x14ac:dyDescent="0.2">
      <c r="A239" s="140">
        <v>84</v>
      </c>
      <c r="B239" s="141" t="s">
        <v>287</v>
      </c>
      <c r="C239" s="142">
        <v>18500</v>
      </c>
      <c r="D239" s="142">
        <v>18500</v>
      </c>
      <c r="E239" s="143" t="s">
        <v>126</v>
      </c>
      <c r="F239" s="144" t="s">
        <v>288</v>
      </c>
      <c r="G239" s="145">
        <v>18500</v>
      </c>
      <c r="H239" s="144" t="s">
        <v>288</v>
      </c>
      <c r="I239" s="145">
        <v>18500</v>
      </c>
      <c r="J239" s="146" t="s">
        <v>141</v>
      </c>
      <c r="K239" s="147" t="s">
        <v>289</v>
      </c>
    </row>
    <row r="240" spans="1:11" s="148" customFormat="1" x14ac:dyDescent="0.2">
      <c r="A240" s="149"/>
      <c r="B240" s="150" t="s">
        <v>290</v>
      </c>
      <c r="C240" s="151"/>
      <c r="D240" s="151"/>
      <c r="E240" s="152"/>
      <c r="F240" s="153" t="s">
        <v>291</v>
      </c>
      <c r="G240" s="154">
        <v>19200</v>
      </c>
      <c r="H240" s="153"/>
      <c r="I240" s="154"/>
      <c r="J240" s="155"/>
      <c r="K240" s="156"/>
    </row>
    <row r="241" spans="1:11" s="148" customFormat="1" x14ac:dyDescent="0.2">
      <c r="A241" s="157"/>
      <c r="B241" s="158" t="s">
        <v>292</v>
      </c>
      <c r="C241" s="159"/>
      <c r="D241" s="159"/>
      <c r="E241" s="160"/>
      <c r="F241" s="161"/>
      <c r="G241" s="162"/>
      <c r="H241" s="161"/>
      <c r="I241" s="162"/>
      <c r="J241" s="163"/>
      <c r="K241" s="164"/>
    </row>
    <row r="242" spans="1:11" s="148" customFormat="1" x14ac:dyDescent="0.2">
      <c r="A242" s="140">
        <v>85</v>
      </c>
      <c r="B242" s="165" t="s">
        <v>293</v>
      </c>
      <c r="C242" s="142">
        <v>13310</v>
      </c>
      <c r="D242" s="142">
        <v>12870</v>
      </c>
      <c r="E242" s="143" t="s">
        <v>126</v>
      </c>
      <c r="F242" s="144" t="s">
        <v>294</v>
      </c>
      <c r="G242" s="145">
        <v>7960</v>
      </c>
      <c r="H242" s="144" t="s">
        <v>294</v>
      </c>
      <c r="I242" s="145">
        <v>7960</v>
      </c>
      <c r="J242" s="146" t="s">
        <v>141</v>
      </c>
      <c r="K242" s="147" t="s">
        <v>295</v>
      </c>
    </row>
    <row r="243" spans="1:11" s="148" customFormat="1" x14ac:dyDescent="0.2">
      <c r="A243" s="149"/>
      <c r="B243" s="166" t="s">
        <v>296</v>
      </c>
      <c r="C243" s="151"/>
      <c r="D243" s="151"/>
      <c r="E243" s="152"/>
      <c r="F243" s="153" t="s">
        <v>297</v>
      </c>
      <c r="G243" s="154">
        <v>8720</v>
      </c>
      <c r="H243" s="153" t="s">
        <v>298</v>
      </c>
      <c r="I243" s="154">
        <v>5350</v>
      </c>
      <c r="J243" s="155"/>
      <c r="K243" s="156" t="s">
        <v>299</v>
      </c>
    </row>
    <row r="244" spans="1:11" s="148" customFormat="1" x14ac:dyDescent="0.2">
      <c r="A244" s="167"/>
      <c r="B244" s="150"/>
      <c r="C244" s="151"/>
      <c r="D244" s="151"/>
      <c r="E244" s="152"/>
      <c r="F244" s="153" t="s">
        <v>298</v>
      </c>
      <c r="G244" s="154">
        <v>5350</v>
      </c>
      <c r="H244" s="153"/>
      <c r="I244" s="154"/>
      <c r="J244" s="168"/>
      <c r="K244" s="156"/>
    </row>
    <row r="245" spans="1:11" s="177" customFormat="1" ht="21" customHeight="1" x14ac:dyDescent="0.5">
      <c r="A245" s="169"/>
      <c r="B245" s="170"/>
      <c r="C245" s="171"/>
      <c r="D245" s="172"/>
      <c r="E245" s="173"/>
      <c r="F245" s="174" t="s">
        <v>300</v>
      </c>
      <c r="G245" s="171">
        <v>5885</v>
      </c>
      <c r="H245" s="174"/>
      <c r="I245" s="171"/>
      <c r="J245" s="175"/>
      <c r="K245" s="176"/>
    </row>
    <row r="246" spans="1:11" s="177" customFormat="1" ht="21" customHeight="1" x14ac:dyDescent="0.5">
      <c r="A246" s="178">
        <v>86</v>
      </c>
      <c r="B246" s="179" t="s">
        <v>301</v>
      </c>
      <c r="C246" s="180">
        <v>21140</v>
      </c>
      <c r="D246" s="180">
        <v>21140</v>
      </c>
      <c r="E246" s="143" t="s">
        <v>126</v>
      </c>
      <c r="F246" s="181" t="s">
        <v>302</v>
      </c>
      <c r="G246" s="180">
        <v>21140</v>
      </c>
      <c r="H246" s="181" t="s">
        <v>302</v>
      </c>
      <c r="I246" s="180">
        <v>21140</v>
      </c>
      <c r="J246" s="146" t="s">
        <v>141</v>
      </c>
      <c r="K246" s="182" t="s">
        <v>303</v>
      </c>
    </row>
    <row r="247" spans="1:11" s="177" customFormat="1" ht="21" customHeight="1" x14ac:dyDescent="0.5">
      <c r="A247" s="178"/>
      <c r="B247" s="179" t="s">
        <v>304</v>
      </c>
      <c r="C247" s="180"/>
      <c r="D247" s="183"/>
      <c r="E247" s="184"/>
      <c r="F247" s="181" t="s">
        <v>305</v>
      </c>
      <c r="G247" s="180">
        <v>28000</v>
      </c>
      <c r="H247" s="181"/>
      <c r="I247" s="180"/>
      <c r="J247" s="185"/>
      <c r="K247" s="182"/>
    </row>
    <row r="248" spans="1:11" s="177" customFormat="1" ht="21" customHeight="1" x14ac:dyDescent="0.5">
      <c r="A248" s="140">
        <v>87</v>
      </c>
      <c r="B248" s="186" t="s">
        <v>306</v>
      </c>
      <c r="C248" s="187">
        <v>3100</v>
      </c>
      <c r="D248" s="188">
        <f>G248+G249</f>
        <v>3100</v>
      </c>
      <c r="E248" s="189" t="s">
        <v>126</v>
      </c>
      <c r="F248" s="190" t="s">
        <v>307</v>
      </c>
      <c r="G248" s="187">
        <v>1800</v>
      </c>
      <c r="H248" s="189" t="s">
        <v>307</v>
      </c>
      <c r="I248" s="191">
        <v>1800</v>
      </c>
      <c r="J248" s="189" t="s">
        <v>308</v>
      </c>
      <c r="K248" s="192" t="s">
        <v>309</v>
      </c>
    </row>
    <row r="249" spans="1:11" s="177" customFormat="1" ht="21" customHeight="1" x14ac:dyDescent="0.5">
      <c r="A249" s="167"/>
      <c r="B249" s="179" t="s">
        <v>310</v>
      </c>
      <c r="C249" s="193"/>
      <c r="D249" s="194"/>
      <c r="E249" s="195" t="s">
        <v>311</v>
      </c>
      <c r="F249" s="195" t="s">
        <v>312</v>
      </c>
      <c r="G249" s="193">
        <v>1300</v>
      </c>
      <c r="H249" s="195" t="s">
        <v>312</v>
      </c>
      <c r="I249" s="180">
        <v>1300</v>
      </c>
      <c r="J249" s="195"/>
      <c r="K249" s="182" t="s">
        <v>313</v>
      </c>
    </row>
    <row r="250" spans="1:11" s="177" customFormat="1" ht="21" customHeight="1" x14ac:dyDescent="0.5">
      <c r="A250" s="167"/>
      <c r="B250" s="179"/>
      <c r="C250" s="193"/>
      <c r="D250" s="194"/>
      <c r="E250" s="195" t="s">
        <v>314</v>
      </c>
      <c r="F250" s="181"/>
      <c r="G250" s="193"/>
      <c r="H250" s="195"/>
      <c r="I250" s="180"/>
      <c r="J250" s="195"/>
      <c r="K250" s="182"/>
    </row>
    <row r="251" spans="1:11" s="177" customFormat="1" ht="21" customHeight="1" x14ac:dyDescent="0.5">
      <c r="A251" s="196"/>
      <c r="B251" s="170"/>
      <c r="C251" s="171"/>
      <c r="D251" s="171"/>
      <c r="E251" s="173">
        <v>2561</v>
      </c>
      <c r="F251" s="197"/>
      <c r="G251" s="171"/>
      <c r="H251" s="174"/>
      <c r="I251" s="171"/>
      <c r="J251" s="175"/>
      <c r="K251" s="176"/>
    </row>
    <row r="252" spans="1:11" s="177" customFormat="1" ht="21" customHeight="1" x14ac:dyDescent="0.5">
      <c r="A252" s="198">
        <v>88</v>
      </c>
      <c r="B252" s="199" t="s">
        <v>306</v>
      </c>
      <c r="C252" s="187">
        <v>5050</v>
      </c>
      <c r="D252" s="200">
        <v>5050</v>
      </c>
      <c r="E252" s="189" t="s">
        <v>126</v>
      </c>
      <c r="F252" s="189" t="s">
        <v>315</v>
      </c>
      <c r="G252" s="187">
        <v>4250</v>
      </c>
      <c r="H252" s="190" t="s">
        <v>315</v>
      </c>
      <c r="I252" s="187">
        <v>4250</v>
      </c>
      <c r="J252" s="201" t="s">
        <v>308</v>
      </c>
      <c r="K252" s="192" t="s">
        <v>316</v>
      </c>
    </row>
    <row r="253" spans="1:11" s="177" customFormat="1" ht="21" customHeight="1" x14ac:dyDescent="0.5">
      <c r="A253" s="202"/>
      <c r="B253" s="195" t="s">
        <v>317</v>
      </c>
      <c r="C253" s="193"/>
      <c r="D253" s="194"/>
      <c r="E253" s="184" t="s">
        <v>311</v>
      </c>
      <c r="F253" s="195" t="s">
        <v>318</v>
      </c>
      <c r="G253" s="193">
        <v>800</v>
      </c>
      <c r="H253" s="181" t="s">
        <v>318</v>
      </c>
      <c r="I253" s="193">
        <v>800</v>
      </c>
      <c r="J253" s="203"/>
      <c r="K253" s="182" t="s">
        <v>319</v>
      </c>
    </row>
    <row r="254" spans="1:11" s="177" customFormat="1" ht="21" customHeight="1" x14ac:dyDescent="0.5">
      <c r="A254" s="204"/>
      <c r="B254" s="179"/>
      <c r="C254" s="180"/>
      <c r="D254" s="180"/>
      <c r="E254" s="184" t="s">
        <v>314</v>
      </c>
      <c r="F254" s="195"/>
      <c r="G254" s="180"/>
      <c r="H254" s="181"/>
      <c r="I254" s="180"/>
      <c r="J254" s="185"/>
      <c r="K254" s="182"/>
    </row>
    <row r="255" spans="1:11" s="177" customFormat="1" ht="21" customHeight="1" x14ac:dyDescent="0.5">
      <c r="A255" s="205"/>
      <c r="B255" s="170"/>
      <c r="C255" s="206"/>
      <c r="D255" s="207"/>
      <c r="E255" s="197">
        <v>2561</v>
      </c>
      <c r="F255" s="197"/>
      <c r="G255" s="206"/>
      <c r="H255" s="174"/>
      <c r="I255" s="206"/>
      <c r="J255" s="208"/>
      <c r="K255" s="176"/>
    </row>
    <row r="256" spans="1:11" s="177" customFormat="1" ht="21" customHeight="1" x14ac:dyDescent="0.5">
      <c r="A256" s="198">
        <v>89</v>
      </c>
      <c r="B256" s="189" t="s">
        <v>306</v>
      </c>
      <c r="C256" s="187">
        <v>2700</v>
      </c>
      <c r="D256" s="200">
        <v>2700</v>
      </c>
      <c r="E256" s="209" t="s">
        <v>126</v>
      </c>
      <c r="F256" s="189" t="s">
        <v>307</v>
      </c>
      <c r="G256" s="187">
        <v>1800</v>
      </c>
      <c r="H256" s="190" t="s">
        <v>307</v>
      </c>
      <c r="I256" s="187">
        <v>1800</v>
      </c>
      <c r="J256" s="201" t="s">
        <v>308</v>
      </c>
      <c r="K256" s="192" t="s">
        <v>320</v>
      </c>
    </row>
    <row r="257" spans="1:11" s="177" customFormat="1" ht="21" customHeight="1" x14ac:dyDescent="0.5">
      <c r="A257" s="178"/>
      <c r="B257" s="179" t="s">
        <v>321</v>
      </c>
      <c r="C257" s="180"/>
      <c r="D257" s="180"/>
      <c r="E257" s="184" t="s">
        <v>311</v>
      </c>
      <c r="F257" s="181" t="s">
        <v>322</v>
      </c>
      <c r="G257" s="180">
        <v>900</v>
      </c>
      <c r="H257" s="181" t="s">
        <v>322</v>
      </c>
      <c r="I257" s="180">
        <v>900</v>
      </c>
      <c r="J257" s="185"/>
      <c r="K257" s="182" t="s">
        <v>323</v>
      </c>
    </row>
    <row r="258" spans="1:11" s="177" customFormat="1" ht="21" customHeight="1" x14ac:dyDescent="0.5">
      <c r="A258" s="167"/>
      <c r="B258" s="179"/>
      <c r="C258" s="193"/>
      <c r="D258" s="210"/>
      <c r="E258" s="195" t="s">
        <v>314</v>
      </c>
      <c r="F258" s="181"/>
      <c r="G258" s="193"/>
      <c r="H258" s="181"/>
      <c r="I258" s="193"/>
      <c r="J258" s="203"/>
      <c r="K258" s="182"/>
    </row>
    <row r="259" spans="1:11" s="177" customFormat="1" ht="21" customHeight="1" x14ac:dyDescent="0.5">
      <c r="A259" s="169"/>
      <c r="B259" s="170"/>
      <c r="C259" s="171"/>
      <c r="D259" s="171"/>
      <c r="E259" s="173">
        <v>2561</v>
      </c>
      <c r="F259" s="174"/>
      <c r="G259" s="171"/>
      <c r="H259" s="174"/>
      <c r="I259" s="171"/>
      <c r="J259" s="175"/>
      <c r="K259" s="176"/>
    </row>
    <row r="260" spans="1:11" s="177" customFormat="1" ht="21" customHeight="1" x14ac:dyDescent="0.5">
      <c r="A260" s="198">
        <v>90</v>
      </c>
      <c r="B260" s="186" t="s">
        <v>306</v>
      </c>
      <c r="C260" s="187">
        <v>9950</v>
      </c>
      <c r="D260" s="187">
        <f>G260+G261+G262</f>
        <v>9950</v>
      </c>
      <c r="E260" s="189" t="s">
        <v>126</v>
      </c>
      <c r="F260" s="189" t="s">
        <v>312</v>
      </c>
      <c r="G260" s="191">
        <v>3900</v>
      </c>
      <c r="H260" s="190" t="s">
        <v>312</v>
      </c>
      <c r="I260" s="191">
        <v>3900</v>
      </c>
      <c r="J260" s="189" t="s">
        <v>308</v>
      </c>
      <c r="K260" s="192" t="s">
        <v>324</v>
      </c>
    </row>
    <row r="261" spans="1:11" s="177" customFormat="1" ht="21" customHeight="1" x14ac:dyDescent="0.5">
      <c r="A261" s="167"/>
      <c r="B261" s="179" t="s">
        <v>325</v>
      </c>
      <c r="C261" s="193"/>
      <c r="D261" s="210"/>
      <c r="E261" s="184" t="s">
        <v>311</v>
      </c>
      <c r="F261" s="181" t="s">
        <v>307</v>
      </c>
      <c r="G261" s="180">
        <v>1800</v>
      </c>
      <c r="H261" s="181" t="s">
        <v>307</v>
      </c>
      <c r="I261" s="180">
        <v>1800</v>
      </c>
      <c r="J261" s="195"/>
      <c r="K261" s="182" t="s">
        <v>326</v>
      </c>
    </row>
    <row r="262" spans="1:11" s="177" customFormat="1" ht="21" customHeight="1" x14ac:dyDescent="0.5">
      <c r="A262" s="178"/>
      <c r="B262" s="179"/>
      <c r="C262" s="193"/>
      <c r="D262" s="211"/>
      <c r="E262" s="195" t="s">
        <v>314</v>
      </c>
      <c r="F262" s="195" t="s">
        <v>315</v>
      </c>
      <c r="G262" s="193">
        <v>4250</v>
      </c>
      <c r="H262" s="181" t="s">
        <v>315</v>
      </c>
      <c r="I262" s="193">
        <v>4250</v>
      </c>
      <c r="J262" s="203"/>
      <c r="K262" s="182" t="s">
        <v>327</v>
      </c>
    </row>
    <row r="263" spans="1:11" s="177" customFormat="1" ht="21" customHeight="1" x14ac:dyDescent="0.5">
      <c r="A263" s="212"/>
      <c r="B263" s="170"/>
      <c r="C263" s="206"/>
      <c r="D263" s="207"/>
      <c r="E263" s="197">
        <v>2561</v>
      </c>
      <c r="F263" s="174"/>
      <c r="G263" s="206"/>
      <c r="H263" s="174"/>
      <c r="I263" s="206"/>
      <c r="J263" s="208"/>
      <c r="K263" s="176"/>
    </row>
    <row r="264" spans="1:11" s="177" customFormat="1" ht="21" customHeight="1" x14ac:dyDescent="0.5">
      <c r="A264" s="213">
        <v>91</v>
      </c>
      <c r="B264" s="186" t="s">
        <v>306</v>
      </c>
      <c r="C264" s="191">
        <v>2550</v>
      </c>
      <c r="D264" s="191">
        <v>2550</v>
      </c>
      <c r="E264" s="209" t="s">
        <v>126</v>
      </c>
      <c r="F264" s="190" t="s">
        <v>322</v>
      </c>
      <c r="G264" s="191">
        <v>2550</v>
      </c>
      <c r="H264" s="190" t="s">
        <v>322</v>
      </c>
      <c r="I264" s="191">
        <v>2550</v>
      </c>
      <c r="J264" s="214" t="s">
        <v>308</v>
      </c>
      <c r="K264" s="192" t="s">
        <v>328</v>
      </c>
    </row>
    <row r="265" spans="1:11" s="177" customFormat="1" ht="21" customHeight="1" x14ac:dyDescent="0.5">
      <c r="A265" s="178"/>
      <c r="B265" s="179" t="s">
        <v>329</v>
      </c>
      <c r="C265" s="193"/>
      <c r="D265" s="215"/>
      <c r="E265" s="195" t="s">
        <v>311</v>
      </c>
      <c r="F265" s="181"/>
      <c r="G265" s="180"/>
      <c r="H265" s="181"/>
      <c r="I265" s="180"/>
      <c r="J265" s="195"/>
      <c r="K265" s="182"/>
    </row>
    <row r="266" spans="1:11" s="177" customFormat="1" ht="21" customHeight="1" x14ac:dyDescent="0.5">
      <c r="A266" s="167"/>
      <c r="B266" s="179"/>
      <c r="C266" s="193"/>
      <c r="D266" s="210"/>
      <c r="E266" s="184" t="s">
        <v>314</v>
      </c>
      <c r="F266" s="195"/>
      <c r="G266" s="180"/>
      <c r="H266" s="181"/>
      <c r="I266" s="193"/>
      <c r="J266" s="203"/>
      <c r="K266" s="182"/>
    </row>
    <row r="267" spans="1:11" s="219" customFormat="1" x14ac:dyDescent="0.2">
      <c r="A267" s="169"/>
      <c r="B267" s="216"/>
      <c r="C267" s="172"/>
      <c r="D267" s="172"/>
      <c r="E267" s="217">
        <v>2561</v>
      </c>
      <c r="F267" s="216"/>
      <c r="G267" s="172"/>
      <c r="H267" s="216"/>
      <c r="I267" s="172"/>
      <c r="J267" s="216"/>
      <c r="K267" s="218"/>
    </row>
    <row r="268" spans="1:11" s="219" customFormat="1" ht="18" customHeight="1" x14ac:dyDescent="0.2">
      <c r="A268" s="140">
        <v>92</v>
      </c>
      <c r="B268" s="220" t="s">
        <v>306</v>
      </c>
      <c r="C268" s="221">
        <v>12500</v>
      </c>
      <c r="D268" s="221">
        <f>G268+G269+G270+G271+G272+G273+G274</f>
        <v>12500</v>
      </c>
      <c r="E268" s="222" t="s">
        <v>126</v>
      </c>
      <c r="F268" s="223" t="s">
        <v>307</v>
      </c>
      <c r="G268" s="191">
        <v>1800</v>
      </c>
      <c r="H268" s="223" t="s">
        <v>307</v>
      </c>
      <c r="I268" s="191">
        <v>1800</v>
      </c>
      <c r="J268" s="223" t="s">
        <v>308</v>
      </c>
      <c r="K268" s="224" t="s">
        <v>330</v>
      </c>
    </row>
    <row r="269" spans="1:11" s="219" customFormat="1" ht="20.100000000000001" customHeight="1" x14ac:dyDescent="0.2">
      <c r="A269" s="178"/>
      <c r="B269" s="150" t="s">
        <v>331</v>
      </c>
      <c r="C269" s="151"/>
      <c r="D269" s="151"/>
      <c r="E269" s="152" t="s">
        <v>311</v>
      </c>
      <c r="F269" s="168" t="s">
        <v>332</v>
      </c>
      <c r="G269" s="225">
        <v>300</v>
      </c>
      <c r="H269" s="168" t="s">
        <v>332</v>
      </c>
      <c r="I269" s="225">
        <v>300</v>
      </c>
      <c r="J269" s="168"/>
      <c r="K269" s="226" t="s">
        <v>333</v>
      </c>
    </row>
    <row r="270" spans="1:11" s="219" customFormat="1" ht="20.100000000000001" customHeight="1" x14ac:dyDescent="0.2">
      <c r="A270" s="167"/>
      <c r="B270" s="150"/>
      <c r="C270" s="151"/>
      <c r="D270" s="151"/>
      <c r="E270" s="152" t="s">
        <v>314</v>
      </c>
      <c r="F270" s="168" t="s">
        <v>332</v>
      </c>
      <c r="G270" s="225">
        <v>450</v>
      </c>
      <c r="H270" s="168" t="s">
        <v>332</v>
      </c>
      <c r="I270" s="225">
        <v>450</v>
      </c>
      <c r="J270" s="168"/>
      <c r="K270" s="226" t="s">
        <v>334</v>
      </c>
    </row>
    <row r="271" spans="1:11" s="219" customFormat="1" ht="20.100000000000001" customHeight="1" x14ac:dyDescent="0.2">
      <c r="A271" s="167"/>
      <c r="B271" s="150"/>
      <c r="C271" s="151"/>
      <c r="D271" s="151"/>
      <c r="E271" s="152">
        <v>2561</v>
      </c>
      <c r="F271" s="168" t="s">
        <v>307</v>
      </c>
      <c r="G271" s="225">
        <v>2700</v>
      </c>
      <c r="H271" s="168" t="s">
        <v>307</v>
      </c>
      <c r="I271" s="225">
        <v>300</v>
      </c>
      <c r="J271" s="168"/>
      <c r="K271" s="226" t="s">
        <v>335</v>
      </c>
    </row>
    <row r="272" spans="1:11" s="219" customFormat="1" ht="20.100000000000001" customHeight="1" x14ac:dyDescent="0.2">
      <c r="A272" s="167"/>
      <c r="B272" s="150"/>
      <c r="C272" s="151"/>
      <c r="D272" s="151"/>
      <c r="E272" s="152"/>
      <c r="F272" s="168" t="s">
        <v>315</v>
      </c>
      <c r="G272" s="227">
        <v>4250</v>
      </c>
      <c r="H272" s="168" t="s">
        <v>315</v>
      </c>
      <c r="I272" s="227">
        <v>4250</v>
      </c>
      <c r="J272" s="168"/>
      <c r="K272" s="226" t="s">
        <v>336</v>
      </c>
    </row>
    <row r="273" spans="1:11" s="219" customFormat="1" ht="24.75" customHeight="1" x14ac:dyDescent="0.5">
      <c r="A273" s="149"/>
      <c r="B273" s="150"/>
      <c r="C273" s="151"/>
      <c r="D273" s="151"/>
      <c r="E273" s="152"/>
      <c r="F273" s="228" t="s">
        <v>337</v>
      </c>
      <c r="G273" s="225">
        <v>2550</v>
      </c>
      <c r="H273" s="229" t="s">
        <v>337</v>
      </c>
      <c r="I273" s="225">
        <v>2550</v>
      </c>
      <c r="J273" s="203"/>
      <c r="K273" s="226" t="s">
        <v>338</v>
      </c>
    </row>
    <row r="274" spans="1:11" s="219" customFormat="1" ht="22.5" customHeight="1" x14ac:dyDescent="0.2">
      <c r="A274" s="212"/>
      <c r="B274" s="158"/>
      <c r="C274" s="159"/>
      <c r="D274" s="159"/>
      <c r="E274" s="160"/>
      <c r="F274" s="230" t="s">
        <v>332</v>
      </c>
      <c r="G274" s="231">
        <v>450</v>
      </c>
      <c r="H274" s="230" t="s">
        <v>332</v>
      </c>
      <c r="I274" s="231">
        <v>450</v>
      </c>
      <c r="J274" s="230"/>
      <c r="K274" s="232" t="s">
        <v>339</v>
      </c>
    </row>
    <row r="275" spans="1:11" s="219" customFormat="1" ht="20.100000000000001" customHeight="1" x14ac:dyDescent="0.2">
      <c r="A275" s="140">
        <v>93</v>
      </c>
      <c r="B275" s="141" t="s">
        <v>306</v>
      </c>
      <c r="C275" s="142">
        <v>8450</v>
      </c>
      <c r="D275" s="142">
        <v>8450</v>
      </c>
      <c r="E275" s="143" t="s">
        <v>126</v>
      </c>
      <c r="F275" s="233" t="s">
        <v>307</v>
      </c>
      <c r="G275" s="234">
        <v>1800</v>
      </c>
      <c r="H275" s="233" t="s">
        <v>307</v>
      </c>
      <c r="I275" s="234">
        <v>1800</v>
      </c>
      <c r="J275" s="233" t="s">
        <v>308</v>
      </c>
      <c r="K275" s="235" t="s">
        <v>340</v>
      </c>
    </row>
    <row r="276" spans="1:11" s="219" customFormat="1" ht="20.100000000000001" customHeight="1" x14ac:dyDescent="0.5">
      <c r="A276" s="149"/>
      <c r="B276" s="150" t="s">
        <v>341</v>
      </c>
      <c r="C276" s="151"/>
      <c r="D276" s="151"/>
      <c r="E276" s="152" t="s">
        <v>311</v>
      </c>
      <c r="F276" s="228" t="s">
        <v>332</v>
      </c>
      <c r="G276" s="225">
        <v>300</v>
      </c>
      <c r="H276" s="229" t="s">
        <v>332</v>
      </c>
      <c r="I276" s="225">
        <v>300</v>
      </c>
      <c r="J276" s="168"/>
      <c r="K276" s="226" t="s">
        <v>342</v>
      </c>
    </row>
    <row r="277" spans="1:11" s="219" customFormat="1" ht="20.100000000000001" customHeight="1" x14ac:dyDescent="0.2">
      <c r="A277" s="167"/>
      <c r="B277" s="150"/>
      <c r="C277" s="151"/>
      <c r="D277" s="151"/>
      <c r="E277" s="152" t="s">
        <v>314</v>
      </c>
      <c r="F277" s="168" t="s">
        <v>332</v>
      </c>
      <c r="G277" s="225">
        <v>300</v>
      </c>
      <c r="H277" s="168" t="s">
        <v>332</v>
      </c>
      <c r="I277" s="225">
        <v>300</v>
      </c>
      <c r="J277" s="168"/>
      <c r="K277" s="226" t="s">
        <v>343</v>
      </c>
    </row>
    <row r="278" spans="1:11" s="219" customFormat="1" ht="20.100000000000001" customHeight="1" x14ac:dyDescent="0.2">
      <c r="A278" s="167"/>
      <c r="B278" s="150"/>
      <c r="C278" s="151"/>
      <c r="D278" s="151"/>
      <c r="E278" s="152">
        <v>2561</v>
      </c>
      <c r="F278" s="168" t="s">
        <v>315</v>
      </c>
      <c r="G278" s="225">
        <v>4250</v>
      </c>
      <c r="H278" s="168" t="s">
        <v>315</v>
      </c>
      <c r="I278" s="225">
        <v>4250</v>
      </c>
      <c r="J278" s="168"/>
      <c r="K278" s="226" t="s">
        <v>344</v>
      </c>
    </row>
    <row r="279" spans="1:11" s="219" customFormat="1" ht="18" customHeight="1" x14ac:dyDescent="0.5">
      <c r="A279" s="212"/>
      <c r="B279" s="158"/>
      <c r="C279" s="159"/>
      <c r="D279" s="159"/>
      <c r="E279" s="160"/>
      <c r="F279" s="236" t="s">
        <v>307</v>
      </c>
      <c r="G279" s="231">
        <v>1800</v>
      </c>
      <c r="H279" s="237" t="s">
        <v>307</v>
      </c>
      <c r="I279" s="231">
        <v>1800</v>
      </c>
      <c r="J279" s="208"/>
      <c r="K279" s="232" t="s">
        <v>345</v>
      </c>
    </row>
    <row r="280" spans="1:11" s="219" customFormat="1" ht="20.100000000000001" customHeight="1" x14ac:dyDescent="0.5">
      <c r="A280" s="140">
        <v>94</v>
      </c>
      <c r="B280" s="141" t="s">
        <v>306</v>
      </c>
      <c r="C280" s="142">
        <v>12900</v>
      </c>
      <c r="D280" s="142">
        <f>G280+G281+G282+G283+G284+G285+G286</f>
        <v>12900</v>
      </c>
      <c r="E280" s="143" t="s">
        <v>126</v>
      </c>
      <c r="F280" s="1" t="s">
        <v>346</v>
      </c>
      <c r="G280" s="238">
        <v>2250</v>
      </c>
      <c r="H280" s="239" t="s">
        <v>346</v>
      </c>
      <c r="I280" s="238">
        <v>2250</v>
      </c>
      <c r="J280" s="201" t="s">
        <v>308</v>
      </c>
      <c r="K280" s="235" t="s">
        <v>347</v>
      </c>
    </row>
    <row r="281" spans="1:11" s="219" customFormat="1" ht="20.100000000000001" customHeight="1" x14ac:dyDescent="0.5">
      <c r="A281" s="167"/>
      <c r="B281" s="150" t="s">
        <v>348</v>
      </c>
      <c r="C281" s="151"/>
      <c r="D281" s="151"/>
      <c r="E281" s="152" t="s">
        <v>311</v>
      </c>
      <c r="F281" s="228" t="s">
        <v>332</v>
      </c>
      <c r="G281" s="225">
        <v>300</v>
      </c>
      <c r="H281" s="229" t="s">
        <v>332</v>
      </c>
      <c r="I281" s="225">
        <v>300</v>
      </c>
      <c r="J281" s="203"/>
      <c r="K281" s="226" t="s">
        <v>349</v>
      </c>
    </row>
    <row r="282" spans="1:11" s="219" customFormat="1" ht="20.100000000000001" customHeight="1" x14ac:dyDescent="0.5">
      <c r="A282" s="167"/>
      <c r="B282" s="150"/>
      <c r="C282" s="151"/>
      <c r="D282" s="151"/>
      <c r="E282" s="152" t="s">
        <v>314</v>
      </c>
      <c r="F282" s="228" t="s">
        <v>307</v>
      </c>
      <c r="G282" s="227">
        <v>1800</v>
      </c>
      <c r="H282" s="229" t="s">
        <v>307</v>
      </c>
      <c r="I282" s="227">
        <v>1800</v>
      </c>
      <c r="J282" s="168"/>
      <c r="K282" s="226" t="s">
        <v>350</v>
      </c>
    </row>
    <row r="283" spans="1:11" s="219" customFormat="1" ht="24" customHeight="1" x14ac:dyDescent="0.5">
      <c r="A283" s="149"/>
      <c r="B283" s="150"/>
      <c r="C283" s="151"/>
      <c r="D283" s="151"/>
      <c r="E283" s="152">
        <v>2561</v>
      </c>
      <c r="F283" s="229" t="s">
        <v>337</v>
      </c>
      <c r="G283" s="225">
        <v>3400</v>
      </c>
      <c r="H283" s="229" t="s">
        <v>337</v>
      </c>
      <c r="I283" s="225">
        <v>3400</v>
      </c>
      <c r="J283" s="168"/>
      <c r="K283" s="226" t="s">
        <v>351</v>
      </c>
    </row>
    <row r="284" spans="1:11" s="219" customFormat="1" ht="20.100000000000001" customHeight="1" x14ac:dyDescent="0.5">
      <c r="A284" s="167"/>
      <c r="B284" s="150"/>
      <c r="C284" s="151"/>
      <c r="D284" s="151"/>
      <c r="E284" s="152"/>
      <c r="F284" s="229" t="s">
        <v>315</v>
      </c>
      <c r="G284" s="225">
        <v>4250</v>
      </c>
      <c r="H284" s="229" t="s">
        <v>315</v>
      </c>
      <c r="I284" s="225">
        <v>4250</v>
      </c>
      <c r="J284" s="168"/>
      <c r="K284" s="226" t="s">
        <v>352</v>
      </c>
    </row>
    <row r="285" spans="1:11" s="219" customFormat="1" ht="24" customHeight="1" x14ac:dyDescent="0.5">
      <c r="A285" s="167"/>
      <c r="B285" s="150"/>
      <c r="C285" s="151"/>
      <c r="D285" s="151"/>
      <c r="E285" s="152"/>
      <c r="F285" s="229" t="s">
        <v>332</v>
      </c>
      <c r="G285" s="225">
        <v>450</v>
      </c>
      <c r="H285" s="229" t="s">
        <v>332</v>
      </c>
      <c r="I285" s="225">
        <v>450</v>
      </c>
      <c r="J285" s="168"/>
      <c r="K285" s="226" t="s">
        <v>353</v>
      </c>
    </row>
    <row r="286" spans="1:11" s="219" customFormat="1" ht="20.100000000000001" customHeight="1" x14ac:dyDescent="0.5">
      <c r="A286" s="212"/>
      <c r="B286" s="158"/>
      <c r="C286" s="159"/>
      <c r="D286" s="159"/>
      <c r="E286" s="160"/>
      <c r="F286" s="237" t="s">
        <v>332</v>
      </c>
      <c r="G286" s="231">
        <v>450</v>
      </c>
      <c r="H286" s="237" t="s">
        <v>332</v>
      </c>
      <c r="I286" s="231">
        <v>450</v>
      </c>
      <c r="J286" s="230"/>
      <c r="K286" s="232" t="s">
        <v>354</v>
      </c>
    </row>
    <row r="287" spans="1:11" s="219" customFormat="1" ht="20.100000000000001" customHeight="1" x14ac:dyDescent="0.2">
      <c r="A287" s="140">
        <v>95</v>
      </c>
      <c r="B287" s="233" t="s">
        <v>355</v>
      </c>
      <c r="C287" s="142">
        <v>400</v>
      </c>
      <c r="D287" s="142">
        <v>400</v>
      </c>
      <c r="E287" s="143" t="s">
        <v>126</v>
      </c>
      <c r="F287" s="220" t="s">
        <v>356</v>
      </c>
      <c r="G287" s="221">
        <v>400</v>
      </c>
      <c r="H287" s="233" t="s">
        <v>356</v>
      </c>
      <c r="I287" s="221">
        <v>400</v>
      </c>
      <c r="J287" s="233" t="s">
        <v>308</v>
      </c>
      <c r="K287" s="240" t="s">
        <v>357</v>
      </c>
    </row>
    <row r="288" spans="1:11" s="219" customFormat="1" x14ac:dyDescent="0.2">
      <c r="A288" s="167"/>
      <c r="B288" s="150"/>
      <c r="C288" s="151"/>
      <c r="D288" s="151"/>
      <c r="E288" s="152" t="s">
        <v>311</v>
      </c>
      <c r="F288" s="241"/>
      <c r="G288" s="227"/>
      <c r="H288" s="168"/>
      <c r="I288" s="227"/>
      <c r="J288" s="168"/>
      <c r="K288" s="226"/>
    </row>
    <row r="289" spans="1:11" s="219" customFormat="1" x14ac:dyDescent="0.5">
      <c r="A289" s="149"/>
      <c r="B289" s="150"/>
      <c r="C289" s="151"/>
      <c r="D289" s="151"/>
      <c r="E289" s="152" t="s">
        <v>314</v>
      </c>
      <c r="F289" s="229"/>
      <c r="G289" s="225"/>
      <c r="H289" s="229"/>
      <c r="I289" s="225"/>
      <c r="J289" s="168"/>
      <c r="K289" s="226"/>
    </row>
    <row r="290" spans="1:11" s="219" customFormat="1" ht="24" customHeight="1" x14ac:dyDescent="0.5">
      <c r="A290" s="212"/>
      <c r="B290" s="158"/>
      <c r="C290" s="159"/>
      <c r="D290" s="159"/>
      <c r="E290" s="160">
        <v>2561</v>
      </c>
      <c r="F290" s="237"/>
      <c r="G290" s="231"/>
      <c r="H290" s="237"/>
      <c r="I290" s="231"/>
      <c r="J290" s="230"/>
      <c r="K290" s="232"/>
    </row>
    <row r="291" spans="1:11" s="219" customFormat="1" ht="43.5" x14ac:dyDescent="0.5">
      <c r="A291" s="140">
        <v>96</v>
      </c>
      <c r="B291" s="1" t="s">
        <v>358</v>
      </c>
      <c r="C291" s="142">
        <v>16930</v>
      </c>
      <c r="D291" s="142">
        <v>16930</v>
      </c>
      <c r="E291" s="143" t="s">
        <v>126</v>
      </c>
      <c r="F291" s="239" t="s">
        <v>359</v>
      </c>
      <c r="G291" s="142">
        <v>10300</v>
      </c>
      <c r="H291" s="239" t="s">
        <v>359</v>
      </c>
      <c r="I291" s="142">
        <v>10300</v>
      </c>
      <c r="J291" s="233" t="s">
        <v>308</v>
      </c>
      <c r="K291" s="235" t="s">
        <v>360</v>
      </c>
    </row>
    <row r="292" spans="1:11" s="219" customFormat="1" x14ac:dyDescent="0.2">
      <c r="A292" s="178"/>
      <c r="B292" s="150"/>
      <c r="C292" s="151"/>
      <c r="D292" s="151"/>
      <c r="E292" s="152"/>
      <c r="F292" s="242" t="s">
        <v>361</v>
      </c>
      <c r="G292" s="227"/>
      <c r="H292" s="168" t="s">
        <v>361</v>
      </c>
      <c r="I292" s="227"/>
      <c r="J292" s="168"/>
      <c r="K292" s="226"/>
    </row>
    <row r="293" spans="1:11" s="219" customFormat="1" ht="43.5" x14ac:dyDescent="0.5">
      <c r="A293" s="167"/>
      <c r="B293" s="150"/>
      <c r="C293" s="151"/>
      <c r="D293" s="151"/>
      <c r="E293" s="152"/>
      <c r="F293" s="229" t="s">
        <v>359</v>
      </c>
      <c r="G293" s="227">
        <v>6630</v>
      </c>
      <c r="H293" s="229" t="s">
        <v>359</v>
      </c>
      <c r="I293" s="227">
        <v>6630</v>
      </c>
      <c r="J293" s="168"/>
      <c r="K293" s="226" t="s">
        <v>362</v>
      </c>
    </row>
    <row r="294" spans="1:11" s="219" customFormat="1" ht="24" customHeight="1" x14ac:dyDescent="0.2">
      <c r="A294" s="212"/>
      <c r="B294" s="158"/>
      <c r="C294" s="159"/>
      <c r="D294" s="159"/>
      <c r="E294" s="160"/>
      <c r="F294" s="243" t="s">
        <v>361</v>
      </c>
      <c r="G294" s="244"/>
      <c r="H294" s="243" t="s">
        <v>361</v>
      </c>
      <c r="I294" s="244"/>
      <c r="J294" s="230"/>
      <c r="K294" s="232"/>
    </row>
    <row r="295" spans="1:11" s="219" customFormat="1" ht="24" customHeight="1" x14ac:dyDescent="0.2">
      <c r="A295" s="140">
        <v>97</v>
      </c>
      <c r="B295" s="141" t="s">
        <v>363</v>
      </c>
      <c r="C295" s="142">
        <v>21157.25</v>
      </c>
      <c r="D295" s="142">
        <f>G295+G296+G297+G298+G299+G300+G301+G302+G303+G304+G305+G306+G307</f>
        <v>21157.25</v>
      </c>
      <c r="E295" s="143" t="s">
        <v>126</v>
      </c>
      <c r="F295" s="233" t="s">
        <v>364</v>
      </c>
      <c r="G295" s="234">
        <v>5317</v>
      </c>
      <c r="H295" s="233" t="s">
        <v>364</v>
      </c>
      <c r="I295" s="234">
        <v>5317</v>
      </c>
      <c r="J295" s="233" t="s">
        <v>308</v>
      </c>
      <c r="K295" s="235" t="s">
        <v>365</v>
      </c>
    </row>
    <row r="296" spans="1:11" s="219" customFormat="1" ht="24" customHeight="1" x14ac:dyDescent="0.2">
      <c r="A296" s="167"/>
      <c r="B296" s="150"/>
      <c r="C296" s="151"/>
      <c r="D296" s="151"/>
      <c r="E296" s="152" t="s">
        <v>366</v>
      </c>
      <c r="F296" s="168" t="s">
        <v>367</v>
      </c>
      <c r="G296" s="227">
        <v>2025</v>
      </c>
      <c r="H296" s="168" t="s">
        <v>367</v>
      </c>
      <c r="I296" s="227">
        <v>2025</v>
      </c>
      <c r="J296" s="168"/>
      <c r="K296" s="226" t="s">
        <v>368</v>
      </c>
    </row>
    <row r="297" spans="1:11" s="219" customFormat="1" ht="24" customHeight="1" x14ac:dyDescent="0.5">
      <c r="A297" s="149"/>
      <c r="B297" s="150"/>
      <c r="C297" s="151"/>
      <c r="D297" s="151"/>
      <c r="E297" s="152" t="s">
        <v>369</v>
      </c>
      <c r="F297" s="229" t="s">
        <v>364</v>
      </c>
      <c r="G297" s="225">
        <v>2401.25</v>
      </c>
      <c r="H297" s="229" t="s">
        <v>364</v>
      </c>
      <c r="I297" s="225">
        <v>2401.25</v>
      </c>
      <c r="J297" s="168"/>
      <c r="K297" s="226" t="s">
        <v>370</v>
      </c>
    </row>
    <row r="298" spans="1:11" s="219" customFormat="1" ht="43.5" x14ac:dyDescent="0.2">
      <c r="A298" s="167"/>
      <c r="B298" s="150"/>
      <c r="C298" s="151"/>
      <c r="D298" s="151"/>
      <c r="E298" s="152">
        <v>2561</v>
      </c>
      <c r="F298" s="168" t="s">
        <v>371</v>
      </c>
      <c r="G298" s="225">
        <v>80</v>
      </c>
      <c r="H298" s="168" t="s">
        <v>371</v>
      </c>
      <c r="I298" s="225">
        <v>80</v>
      </c>
      <c r="J298" s="168"/>
      <c r="K298" s="226" t="s">
        <v>372</v>
      </c>
    </row>
    <row r="299" spans="1:11" s="219" customFormat="1" ht="43.5" x14ac:dyDescent="0.2">
      <c r="A299" s="167"/>
      <c r="B299" s="150"/>
      <c r="C299" s="151"/>
      <c r="D299" s="151"/>
      <c r="E299" s="152"/>
      <c r="F299" s="168" t="s">
        <v>373</v>
      </c>
      <c r="G299" s="225">
        <v>2681</v>
      </c>
      <c r="H299" s="168" t="s">
        <v>373</v>
      </c>
      <c r="I299" s="225">
        <v>2681</v>
      </c>
      <c r="J299" s="168"/>
      <c r="K299" s="226" t="s">
        <v>374</v>
      </c>
    </row>
    <row r="300" spans="1:11" s="219" customFormat="1" ht="43.5" x14ac:dyDescent="0.2">
      <c r="A300" s="167"/>
      <c r="B300" s="150"/>
      <c r="C300" s="151"/>
      <c r="D300" s="151"/>
      <c r="E300" s="152"/>
      <c r="F300" s="168" t="s">
        <v>375</v>
      </c>
      <c r="G300" s="227">
        <v>950</v>
      </c>
      <c r="H300" s="168" t="s">
        <v>375</v>
      </c>
      <c r="I300" s="227">
        <v>950</v>
      </c>
      <c r="J300" s="168"/>
      <c r="K300" s="226" t="s">
        <v>376</v>
      </c>
    </row>
    <row r="301" spans="1:11" s="219" customFormat="1" ht="43.5" x14ac:dyDescent="0.2">
      <c r="A301" s="149"/>
      <c r="B301" s="150"/>
      <c r="C301" s="151"/>
      <c r="D301" s="151"/>
      <c r="E301" s="152"/>
      <c r="F301" s="168" t="s">
        <v>377</v>
      </c>
      <c r="G301" s="225">
        <v>1300</v>
      </c>
      <c r="H301" s="168" t="s">
        <v>377</v>
      </c>
      <c r="I301" s="225">
        <v>1300</v>
      </c>
      <c r="J301" s="168"/>
      <c r="K301" s="226" t="s">
        <v>378</v>
      </c>
    </row>
    <row r="302" spans="1:11" s="219" customFormat="1" ht="43.5" x14ac:dyDescent="0.2">
      <c r="A302" s="167"/>
      <c r="B302" s="150"/>
      <c r="C302" s="151"/>
      <c r="D302" s="151"/>
      <c r="E302" s="152"/>
      <c r="F302" s="168" t="s">
        <v>379</v>
      </c>
      <c r="G302" s="225">
        <v>415</v>
      </c>
      <c r="H302" s="168" t="s">
        <v>379</v>
      </c>
      <c r="I302" s="225">
        <v>415</v>
      </c>
      <c r="J302" s="168"/>
      <c r="K302" s="226" t="s">
        <v>380</v>
      </c>
    </row>
    <row r="303" spans="1:11" s="219" customFormat="1" ht="24" customHeight="1" x14ac:dyDescent="0.5">
      <c r="A303" s="167"/>
      <c r="B303" s="150"/>
      <c r="C303" s="151"/>
      <c r="D303" s="151"/>
      <c r="E303" s="152"/>
      <c r="F303" s="229" t="s">
        <v>381</v>
      </c>
      <c r="G303" s="225">
        <v>850</v>
      </c>
      <c r="H303" s="229" t="s">
        <v>381</v>
      </c>
      <c r="I303" s="225">
        <v>850</v>
      </c>
      <c r="J303" s="168"/>
      <c r="K303" s="226" t="s">
        <v>382</v>
      </c>
    </row>
    <row r="304" spans="1:11" s="219" customFormat="1" ht="24" customHeight="1" x14ac:dyDescent="0.2">
      <c r="A304" s="167"/>
      <c r="B304" s="150"/>
      <c r="C304" s="151"/>
      <c r="D304" s="151"/>
      <c r="E304" s="152"/>
      <c r="F304" s="168" t="s">
        <v>373</v>
      </c>
      <c r="G304" s="227">
        <v>125</v>
      </c>
      <c r="H304" s="168" t="s">
        <v>373</v>
      </c>
      <c r="I304" s="227">
        <v>125</v>
      </c>
      <c r="J304" s="168"/>
      <c r="K304" s="226" t="s">
        <v>383</v>
      </c>
    </row>
    <row r="305" spans="1:11" s="219" customFormat="1" ht="43.5" x14ac:dyDescent="0.2">
      <c r="A305" s="149"/>
      <c r="B305" s="150"/>
      <c r="C305" s="151"/>
      <c r="D305" s="151"/>
      <c r="E305" s="152"/>
      <c r="F305" s="168" t="s">
        <v>373</v>
      </c>
      <c r="G305" s="227">
        <v>2503</v>
      </c>
      <c r="H305" s="168" t="s">
        <v>373</v>
      </c>
      <c r="I305" s="227">
        <v>2503</v>
      </c>
      <c r="J305" s="168"/>
      <c r="K305" s="226" t="s">
        <v>384</v>
      </c>
    </row>
    <row r="306" spans="1:11" s="219" customFormat="1" ht="24" customHeight="1" x14ac:dyDescent="0.2">
      <c r="A306" s="167"/>
      <c r="B306" s="150"/>
      <c r="C306" s="151"/>
      <c r="D306" s="151"/>
      <c r="E306" s="152"/>
      <c r="F306" s="168" t="s">
        <v>385</v>
      </c>
      <c r="G306" s="227">
        <v>830</v>
      </c>
      <c r="H306" s="168" t="s">
        <v>385</v>
      </c>
      <c r="I306" s="227">
        <v>830</v>
      </c>
      <c r="J306" s="168"/>
      <c r="K306" s="226" t="s">
        <v>386</v>
      </c>
    </row>
    <row r="307" spans="1:11" s="219" customFormat="1" ht="43.5" x14ac:dyDescent="0.2">
      <c r="A307" s="212"/>
      <c r="B307" s="158"/>
      <c r="C307" s="159"/>
      <c r="D307" s="159"/>
      <c r="E307" s="160"/>
      <c r="F307" s="230" t="s">
        <v>373</v>
      </c>
      <c r="G307" s="244">
        <v>1680</v>
      </c>
      <c r="H307" s="230" t="s">
        <v>373</v>
      </c>
      <c r="I307" s="244">
        <v>1680</v>
      </c>
      <c r="J307" s="230"/>
      <c r="K307" s="232" t="s">
        <v>387</v>
      </c>
    </row>
    <row r="308" spans="1:11" s="219" customFormat="1" ht="24" customHeight="1" x14ac:dyDescent="0.5">
      <c r="A308" s="140">
        <v>98</v>
      </c>
      <c r="B308" s="141" t="s">
        <v>388</v>
      </c>
      <c r="C308" s="142">
        <v>760</v>
      </c>
      <c r="D308" s="142">
        <f>G308+G309+G310</f>
        <v>760</v>
      </c>
      <c r="E308" s="143" t="s">
        <v>126</v>
      </c>
      <c r="F308" s="239" t="s">
        <v>389</v>
      </c>
      <c r="G308" s="238">
        <v>280</v>
      </c>
      <c r="H308" s="239" t="s">
        <v>389</v>
      </c>
      <c r="I308" s="238">
        <v>280</v>
      </c>
      <c r="J308" s="233" t="s">
        <v>308</v>
      </c>
      <c r="K308" s="235" t="s">
        <v>390</v>
      </c>
    </row>
    <row r="309" spans="1:11" s="219" customFormat="1" ht="24" customHeight="1" x14ac:dyDescent="0.5">
      <c r="A309" s="167"/>
      <c r="B309" s="150"/>
      <c r="C309" s="151"/>
      <c r="D309" s="151"/>
      <c r="E309" s="152" t="s">
        <v>366</v>
      </c>
      <c r="F309" s="229" t="s">
        <v>389</v>
      </c>
      <c r="G309" s="225">
        <v>180</v>
      </c>
      <c r="H309" s="229" t="s">
        <v>389</v>
      </c>
      <c r="I309" s="225">
        <v>180</v>
      </c>
      <c r="J309" s="168"/>
      <c r="K309" s="226" t="s">
        <v>391</v>
      </c>
    </row>
    <row r="310" spans="1:11" s="219" customFormat="1" ht="24" customHeight="1" x14ac:dyDescent="0.5">
      <c r="A310" s="167"/>
      <c r="B310" s="150"/>
      <c r="C310" s="151"/>
      <c r="D310" s="151"/>
      <c r="E310" s="152" t="s">
        <v>369</v>
      </c>
      <c r="F310" s="229" t="s">
        <v>389</v>
      </c>
      <c r="G310" s="225">
        <v>300</v>
      </c>
      <c r="H310" s="229" t="s">
        <v>389</v>
      </c>
      <c r="I310" s="225">
        <v>300</v>
      </c>
      <c r="J310" s="168"/>
      <c r="K310" s="226" t="s">
        <v>392</v>
      </c>
    </row>
    <row r="311" spans="1:11" s="219" customFormat="1" ht="24" customHeight="1" x14ac:dyDescent="0.5">
      <c r="A311" s="212"/>
      <c r="B311" s="158"/>
      <c r="C311" s="159"/>
      <c r="D311" s="159"/>
      <c r="E311" s="160">
        <v>2561</v>
      </c>
      <c r="F311" s="237"/>
      <c r="G311" s="231"/>
      <c r="H311" s="237"/>
      <c r="I311" s="231"/>
      <c r="J311" s="230"/>
      <c r="K311" s="232"/>
    </row>
    <row r="312" spans="1:11" s="219" customFormat="1" ht="43.5" x14ac:dyDescent="0.5">
      <c r="A312" s="140">
        <v>99</v>
      </c>
      <c r="B312" s="141" t="s">
        <v>388</v>
      </c>
      <c r="C312" s="142">
        <v>975</v>
      </c>
      <c r="D312" s="142">
        <f>G312</f>
        <v>975</v>
      </c>
      <c r="E312" s="143" t="s">
        <v>126</v>
      </c>
      <c r="F312" s="239" t="s">
        <v>393</v>
      </c>
      <c r="G312" s="238">
        <v>975</v>
      </c>
      <c r="H312" s="239" t="s">
        <v>393</v>
      </c>
      <c r="I312" s="238">
        <v>975</v>
      </c>
      <c r="J312" s="233" t="s">
        <v>308</v>
      </c>
      <c r="K312" s="235" t="s">
        <v>394</v>
      </c>
    </row>
    <row r="313" spans="1:11" s="219" customFormat="1" ht="24" customHeight="1" x14ac:dyDescent="0.5">
      <c r="A313" s="167"/>
      <c r="B313" s="150"/>
      <c r="C313" s="151"/>
      <c r="D313" s="151"/>
      <c r="E313" s="152" t="s">
        <v>366</v>
      </c>
      <c r="F313" s="229"/>
      <c r="G313" s="225"/>
      <c r="H313" s="229"/>
      <c r="I313" s="225"/>
      <c r="J313" s="168"/>
      <c r="K313" s="226"/>
    </row>
    <row r="314" spans="1:11" s="219" customFormat="1" ht="24" customHeight="1" x14ac:dyDescent="0.5">
      <c r="A314" s="167"/>
      <c r="B314" s="150"/>
      <c r="C314" s="151"/>
      <c r="D314" s="151"/>
      <c r="E314" s="152" t="s">
        <v>369</v>
      </c>
      <c r="F314" s="229"/>
      <c r="G314" s="225"/>
      <c r="H314" s="229"/>
      <c r="I314" s="225"/>
      <c r="J314" s="168"/>
      <c r="K314" s="226"/>
    </row>
    <row r="315" spans="1:11" s="219" customFormat="1" ht="24" customHeight="1" x14ac:dyDescent="0.5">
      <c r="A315" s="212"/>
      <c r="B315" s="158"/>
      <c r="C315" s="159"/>
      <c r="D315" s="159"/>
      <c r="E315" s="160">
        <v>2561</v>
      </c>
      <c r="F315" s="237"/>
      <c r="G315" s="231"/>
      <c r="H315" s="237"/>
      <c r="I315" s="231"/>
      <c r="J315" s="230"/>
      <c r="K315" s="232"/>
    </row>
    <row r="316" spans="1:11" s="219" customFormat="1" ht="24" customHeight="1" x14ac:dyDescent="0.2">
      <c r="A316" s="140">
        <v>100</v>
      </c>
      <c r="B316" s="141" t="s">
        <v>363</v>
      </c>
      <c r="C316" s="142">
        <v>40602.75</v>
      </c>
      <c r="D316" s="142">
        <f>G316+G317+G318+G319+G320+G321+G322+G323+G324+G325+G326+G327+G328+G329+G330+G331+G332+G333+G334+G335+G336</f>
        <v>40602.75</v>
      </c>
      <c r="E316" s="143" t="s">
        <v>126</v>
      </c>
      <c r="F316" s="233" t="s">
        <v>364</v>
      </c>
      <c r="G316" s="238">
        <v>1280.25</v>
      </c>
      <c r="H316" s="233" t="s">
        <v>364</v>
      </c>
      <c r="I316" s="238">
        <v>1280.25</v>
      </c>
      <c r="J316" s="233" t="s">
        <v>308</v>
      </c>
      <c r="K316" s="235" t="s">
        <v>395</v>
      </c>
    </row>
    <row r="317" spans="1:11" s="219" customFormat="1" ht="24" customHeight="1" x14ac:dyDescent="0.2">
      <c r="A317" s="167"/>
      <c r="B317" s="150"/>
      <c r="C317" s="151"/>
      <c r="D317" s="151"/>
      <c r="E317" s="152" t="s">
        <v>366</v>
      </c>
      <c r="F317" s="168" t="s">
        <v>377</v>
      </c>
      <c r="G317" s="225">
        <v>1300</v>
      </c>
      <c r="H317" s="168" t="s">
        <v>377</v>
      </c>
      <c r="I317" s="225">
        <v>1300</v>
      </c>
      <c r="J317" s="168"/>
      <c r="K317" s="226" t="s">
        <v>396</v>
      </c>
    </row>
    <row r="318" spans="1:11" s="219" customFormat="1" ht="43.5" x14ac:dyDescent="0.5">
      <c r="A318" s="178"/>
      <c r="B318" s="150"/>
      <c r="C318" s="151"/>
      <c r="D318" s="151"/>
      <c r="E318" s="152" t="s">
        <v>369</v>
      </c>
      <c r="F318" s="229" t="s">
        <v>364</v>
      </c>
      <c r="G318" s="225">
        <v>393.5</v>
      </c>
      <c r="H318" s="229" t="s">
        <v>364</v>
      </c>
      <c r="I318" s="225">
        <v>393.5</v>
      </c>
      <c r="J318" s="168"/>
      <c r="K318" s="226" t="s">
        <v>397</v>
      </c>
    </row>
    <row r="319" spans="1:11" s="219" customFormat="1" ht="43.5" x14ac:dyDescent="0.5">
      <c r="A319" s="149"/>
      <c r="B319" s="150"/>
      <c r="C319" s="151"/>
      <c r="D319" s="151"/>
      <c r="E319" s="152">
        <v>2561</v>
      </c>
      <c r="F319" s="229" t="s">
        <v>364</v>
      </c>
      <c r="G319" s="225">
        <v>10075.25</v>
      </c>
      <c r="H319" s="168" t="s">
        <v>364</v>
      </c>
      <c r="I319" s="193">
        <v>10075.25</v>
      </c>
      <c r="J319" s="155"/>
      <c r="K319" s="226" t="s">
        <v>398</v>
      </c>
    </row>
    <row r="320" spans="1:11" s="219" customFormat="1" ht="43.5" x14ac:dyDescent="0.2">
      <c r="A320" s="167"/>
      <c r="B320" s="150"/>
      <c r="C320" s="151"/>
      <c r="D320" s="151"/>
      <c r="E320" s="152"/>
      <c r="F320" s="168" t="s">
        <v>364</v>
      </c>
      <c r="G320" s="227">
        <v>1412.5</v>
      </c>
      <c r="H320" s="168" t="s">
        <v>364</v>
      </c>
      <c r="I320" s="245">
        <v>1412.5</v>
      </c>
      <c r="J320" s="168"/>
      <c r="K320" s="226" t="s">
        <v>399</v>
      </c>
    </row>
    <row r="321" spans="1:11" s="148" customFormat="1" ht="43.5" x14ac:dyDescent="0.2">
      <c r="A321" s="149"/>
      <c r="B321" s="153"/>
      <c r="C321" s="246"/>
      <c r="D321" s="246"/>
      <c r="E321" s="247"/>
      <c r="F321" s="153" t="s">
        <v>400</v>
      </c>
      <c r="G321" s="246">
        <v>243</v>
      </c>
      <c r="H321" s="153" t="s">
        <v>400</v>
      </c>
      <c r="I321" s="246">
        <v>243</v>
      </c>
      <c r="J321" s="150"/>
      <c r="K321" s="226" t="s">
        <v>401</v>
      </c>
    </row>
    <row r="322" spans="1:11" s="148" customFormat="1" ht="43.5" x14ac:dyDescent="0.2">
      <c r="A322" s="167"/>
      <c r="B322" s="248"/>
      <c r="C322" s="151"/>
      <c r="D322" s="151"/>
      <c r="E322" s="152"/>
      <c r="F322" s="153" t="s">
        <v>400</v>
      </c>
      <c r="G322" s="246">
        <v>718.75</v>
      </c>
      <c r="H322" s="153" t="s">
        <v>400</v>
      </c>
      <c r="I322" s="246">
        <v>718.75</v>
      </c>
      <c r="J322" s="168"/>
      <c r="K322" s="226" t="s">
        <v>402</v>
      </c>
    </row>
    <row r="323" spans="1:11" s="219" customFormat="1" ht="43.5" x14ac:dyDescent="0.2">
      <c r="A323" s="249"/>
      <c r="B323" s="241"/>
      <c r="C323" s="183"/>
      <c r="D323" s="183"/>
      <c r="E323" s="250"/>
      <c r="F323" s="251" t="s">
        <v>371</v>
      </c>
      <c r="G323" s="180">
        <v>41</v>
      </c>
      <c r="H323" s="251" t="s">
        <v>371</v>
      </c>
      <c r="I323" s="180">
        <v>41</v>
      </c>
      <c r="J323" s="251"/>
      <c r="K323" s="252" t="s">
        <v>403</v>
      </c>
    </row>
    <row r="324" spans="1:11" s="219" customFormat="1" ht="43.5" x14ac:dyDescent="0.2">
      <c r="A324" s="249"/>
      <c r="B324" s="241"/>
      <c r="C324" s="183"/>
      <c r="D324" s="183"/>
      <c r="E324" s="250"/>
      <c r="F324" s="251" t="s">
        <v>404</v>
      </c>
      <c r="G324" s="180">
        <v>1701</v>
      </c>
      <c r="H324" s="251" t="s">
        <v>404</v>
      </c>
      <c r="I324" s="180">
        <v>1701</v>
      </c>
      <c r="J324" s="251"/>
      <c r="K324" s="252" t="s">
        <v>405</v>
      </c>
    </row>
    <row r="325" spans="1:11" s="219" customFormat="1" ht="43.5" x14ac:dyDescent="0.2">
      <c r="A325" s="249"/>
      <c r="B325" s="241"/>
      <c r="C325" s="183"/>
      <c r="D325" s="183"/>
      <c r="E325" s="250"/>
      <c r="F325" s="251" t="s">
        <v>406</v>
      </c>
      <c r="G325" s="180">
        <v>1060</v>
      </c>
      <c r="H325" s="251" t="s">
        <v>406</v>
      </c>
      <c r="I325" s="180">
        <v>1060</v>
      </c>
      <c r="J325" s="251"/>
      <c r="K325" s="252" t="s">
        <v>407</v>
      </c>
    </row>
    <row r="326" spans="1:11" s="219" customFormat="1" ht="43.5" x14ac:dyDescent="0.2">
      <c r="A326" s="249"/>
      <c r="B326" s="241"/>
      <c r="C326" s="183"/>
      <c r="D326" s="183"/>
      <c r="E326" s="250"/>
      <c r="F326" s="251" t="s">
        <v>375</v>
      </c>
      <c r="G326" s="180">
        <v>500</v>
      </c>
      <c r="H326" s="251" t="s">
        <v>375</v>
      </c>
      <c r="I326" s="180">
        <v>500</v>
      </c>
      <c r="J326" s="251"/>
      <c r="K326" s="252" t="s">
        <v>408</v>
      </c>
    </row>
    <row r="327" spans="1:11" s="219" customFormat="1" ht="43.5" x14ac:dyDescent="0.2">
      <c r="A327" s="249"/>
      <c r="B327" s="241"/>
      <c r="C327" s="183"/>
      <c r="D327" s="183"/>
      <c r="E327" s="250"/>
      <c r="F327" s="251" t="s">
        <v>371</v>
      </c>
      <c r="G327" s="180">
        <v>1283</v>
      </c>
      <c r="H327" s="251" t="s">
        <v>371</v>
      </c>
      <c r="I327" s="180">
        <v>1283</v>
      </c>
      <c r="J327" s="251"/>
      <c r="K327" s="252" t="s">
        <v>409</v>
      </c>
    </row>
    <row r="328" spans="1:11" s="219" customFormat="1" ht="43.5" x14ac:dyDescent="0.2">
      <c r="A328" s="249"/>
      <c r="B328" s="241"/>
      <c r="C328" s="183"/>
      <c r="D328" s="183"/>
      <c r="E328" s="250"/>
      <c r="F328" s="251" t="s">
        <v>410</v>
      </c>
      <c r="G328" s="180">
        <v>1080</v>
      </c>
      <c r="H328" s="251" t="s">
        <v>410</v>
      </c>
      <c r="I328" s="180">
        <v>1080</v>
      </c>
      <c r="J328" s="251"/>
      <c r="K328" s="252" t="s">
        <v>411</v>
      </c>
    </row>
    <row r="329" spans="1:11" s="219" customFormat="1" ht="43.5" x14ac:dyDescent="0.2">
      <c r="A329" s="249"/>
      <c r="B329" s="241"/>
      <c r="C329" s="183"/>
      <c r="D329" s="183"/>
      <c r="E329" s="250"/>
      <c r="F329" s="251" t="s">
        <v>412</v>
      </c>
      <c r="G329" s="180">
        <v>500</v>
      </c>
      <c r="H329" s="251" t="s">
        <v>412</v>
      </c>
      <c r="I329" s="180">
        <v>500</v>
      </c>
      <c r="J329" s="251"/>
      <c r="K329" s="252" t="s">
        <v>413</v>
      </c>
    </row>
    <row r="330" spans="1:11" s="219" customFormat="1" ht="43.5" x14ac:dyDescent="0.2">
      <c r="A330" s="149"/>
      <c r="B330" s="241"/>
      <c r="C330" s="183"/>
      <c r="D330" s="183"/>
      <c r="E330" s="250"/>
      <c r="F330" s="251" t="s">
        <v>373</v>
      </c>
      <c r="G330" s="180">
        <v>449</v>
      </c>
      <c r="H330" s="251" t="s">
        <v>373</v>
      </c>
      <c r="I330" s="180">
        <v>449</v>
      </c>
      <c r="J330" s="251"/>
      <c r="K330" s="252" t="s">
        <v>414</v>
      </c>
    </row>
    <row r="331" spans="1:11" s="219" customFormat="1" ht="43.5" x14ac:dyDescent="0.2">
      <c r="A331" s="149"/>
      <c r="B331" s="241"/>
      <c r="C331" s="183"/>
      <c r="D331" s="183"/>
      <c r="E331" s="250"/>
      <c r="F331" s="251" t="s">
        <v>373</v>
      </c>
      <c r="G331" s="180">
        <v>6443</v>
      </c>
      <c r="H331" s="251" t="s">
        <v>373</v>
      </c>
      <c r="I331" s="180">
        <v>6443</v>
      </c>
      <c r="J331" s="251"/>
      <c r="K331" s="252" t="s">
        <v>415</v>
      </c>
    </row>
    <row r="332" spans="1:11" s="219" customFormat="1" ht="43.5" x14ac:dyDescent="0.2">
      <c r="A332" s="249"/>
      <c r="B332" s="253"/>
      <c r="C332" s="183"/>
      <c r="D332" s="183"/>
      <c r="E332" s="250"/>
      <c r="F332" s="251" t="s">
        <v>373</v>
      </c>
      <c r="G332" s="180">
        <v>1889</v>
      </c>
      <c r="H332" s="251" t="s">
        <v>373</v>
      </c>
      <c r="I332" s="180">
        <v>1889</v>
      </c>
      <c r="J332" s="251"/>
      <c r="K332" s="252" t="s">
        <v>416</v>
      </c>
    </row>
    <row r="333" spans="1:11" s="219" customFormat="1" ht="43.5" x14ac:dyDescent="0.2">
      <c r="A333" s="249"/>
      <c r="B333" s="253"/>
      <c r="C333" s="183"/>
      <c r="D333" s="183"/>
      <c r="E333" s="250"/>
      <c r="F333" s="251" t="s">
        <v>364</v>
      </c>
      <c r="G333" s="180">
        <v>7588.5</v>
      </c>
      <c r="H333" s="251" t="s">
        <v>364</v>
      </c>
      <c r="I333" s="180">
        <v>7588.5</v>
      </c>
      <c r="J333" s="251"/>
      <c r="K333" s="252" t="s">
        <v>417</v>
      </c>
    </row>
    <row r="334" spans="1:11" s="219" customFormat="1" ht="43.5" x14ac:dyDescent="0.2">
      <c r="A334" s="149"/>
      <c r="B334" s="253"/>
      <c r="C334" s="183"/>
      <c r="D334" s="183"/>
      <c r="E334" s="250"/>
      <c r="F334" s="251" t="s">
        <v>379</v>
      </c>
      <c r="G334" s="180">
        <v>415</v>
      </c>
      <c r="H334" s="251" t="s">
        <v>379</v>
      </c>
      <c r="I334" s="180">
        <v>415</v>
      </c>
      <c r="J334" s="251"/>
      <c r="K334" s="252" t="s">
        <v>418</v>
      </c>
    </row>
    <row r="335" spans="1:11" s="219" customFormat="1" ht="43.5" x14ac:dyDescent="0.2">
      <c r="A335" s="149"/>
      <c r="B335" s="253"/>
      <c r="C335" s="183"/>
      <c r="D335" s="183"/>
      <c r="E335" s="250"/>
      <c r="F335" s="251" t="s">
        <v>419</v>
      </c>
      <c r="G335" s="180">
        <v>730</v>
      </c>
      <c r="H335" s="251" t="s">
        <v>419</v>
      </c>
      <c r="I335" s="180">
        <v>730</v>
      </c>
      <c r="J335" s="251"/>
      <c r="K335" s="252" t="s">
        <v>420</v>
      </c>
    </row>
    <row r="336" spans="1:11" s="219" customFormat="1" ht="43.5" x14ac:dyDescent="0.2">
      <c r="A336" s="254"/>
      <c r="B336" s="255"/>
      <c r="C336" s="172"/>
      <c r="D336" s="172"/>
      <c r="E336" s="256"/>
      <c r="F336" s="257" t="s">
        <v>406</v>
      </c>
      <c r="G336" s="171">
        <v>1500</v>
      </c>
      <c r="H336" s="257" t="s">
        <v>406</v>
      </c>
      <c r="I336" s="171">
        <v>1500</v>
      </c>
      <c r="J336" s="257"/>
      <c r="K336" s="218" t="s">
        <v>421</v>
      </c>
    </row>
    <row r="337" spans="1:11" s="219" customFormat="1" ht="43.5" x14ac:dyDescent="0.2">
      <c r="A337" s="140">
        <v>101</v>
      </c>
      <c r="B337" s="220" t="s">
        <v>363</v>
      </c>
      <c r="C337" s="221">
        <v>26977.75</v>
      </c>
      <c r="D337" s="221">
        <f>G337+G338+G339+G340+G341+G342+G343+G344+G345+G346+G347+G348+G349+G350</f>
        <v>26977.75</v>
      </c>
      <c r="E337" s="222" t="s">
        <v>126</v>
      </c>
      <c r="F337" s="223" t="s">
        <v>364</v>
      </c>
      <c r="G337" s="191">
        <v>4498.5</v>
      </c>
      <c r="H337" s="223" t="s">
        <v>364</v>
      </c>
      <c r="I337" s="191">
        <v>4498.5</v>
      </c>
      <c r="J337" s="223" t="s">
        <v>308</v>
      </c>
      <c r="K337" s="224" t="s">
        <v>422</v>
      </c>
    </row>
    <row r="338" spans="1:11" s="219" customFormat="1" ht="43.5" x14ac:dyDescent="0.2">
      <c r="A338" s="149"/>
      <c r="B338" s="241"/>
      <c r="C338" s="183"/>
      <c r="D338" s="183"/>
      <c r="E338" s="250" t="s">
        <v>366</v>
      </c>
      <c r="F338" s="251" t="s">
        <v>371</v>
      </c>
      <c r="G338" s="180">
        <v>1252</v>
      </c>
      <c r="H338" s="251" t="s">
        <v>371</v>
      </c>
      <c r="I338" s="180">
        <v>1252</v>
      </c>
      <c r="J338" s="251"/>
      <c r="K338" s="252" t="s">
        <v>423</v>
      </c>
    </row>
    <row r="339" spans="1:11" s="219" customFormat="1" ht="43.5" x14ac:dyDescent="0.2">
      <c r="A339" s="249"/>
      <c r="B339" s="241"/>
      <c r="C339" s="183"/>
      <c r="D339" s="183"/>
      <c r="E339" s="250" t="s">
        <v>369</v>
      </c>
      <c r="F339" s="251" t="s">
        <v>385</v>
      </c>
      <c r="G339" s="180">
        <v>865</v>
      </c>
      <c r="H339" s="251" t="s">
        <v>385</v>
      </c>
      <c r="I339" s="180">
        <v>865</v>
      </c>
      <c r="J339" s="251"/>
      <c r="K339" s="252" t="s">
        <v>424</v>
      </c>
    </row>
    <row r="340" spans="1:11" s="219" customFormat="1" ht="43.5" x14ac:dyDescent="0.2">
      <c r="A340" s="249"/>
      <c r="B340" s="241"/>
      <c r="C340" s="183"/>
      <c r="D340" s="183"/>
      <c r="E340" s="250">
        <v>2561</v>
      </c>
      <c r="F340" s="251" t="s">
        <v>377</v>
      </c>
      <c r="G340" s="180">
        <v>1300</v>
      </c>
      <c r="H340" s="251" t="s">
        <v>377</v>
      </c>
      <c r="I340" s="180">
        <v>1300</v>
      </c>
      <c r="J340" s="251"/>
      <c r="K340" s="252" t="s">
        <v>425</v>
      </c>
    </row>
    <row r="341" spans="1:11" s="219" customFormat="1" ht="43.5" x14ac:dyDescent="0.2">
      <c r="A341" s="249"/>
      <c r="B341" s="241"/>
      <c r="C341" s="183"/>
      <c r="D341" s="183"/>
      <c r="E341" s="250"/>
      <c r="F341" s="251" t="s">
        <v>364</v>
      </c>
      <c r="G341" s="180">
        <v>2286.75</v>
      </c>
      <c r="H341" s="251" t="s">
        <v>364</v>
      </c>
      <c r="I341" s="180">
        <v>2286.75</v>
      </c>
      <c r="J341" s="251"/>
      <c r="K341" s="252" t="s">
        <v>426</v>
      </c>
    </row>
    <row r="342" spans="1:11" s="219" customFormat="1" ht="43.5" x14ac:dyDescent="0.2">
      <c r="A342" s="249"/>
      <c r="B342" s="241"/>
      <c r="C342" s="183"/>
      <c r="D342" s="183"/>
      <c r="E342" s="250"/>
      <c r="F342" s="251" t="s">
        <v>379</v>
      </c>
      <c r="G342" s="180">
        <v>830</v>
      </c>
      <c r="H342" s="251" t="s">
        <v>379</v>
      </c>
      <c r="I342" s="180">
        <v>830</v>
      </c>
      <c r="J342" s="251"/>
      <c r="K342" s="252" t="s">
        <v>427</v>
      </c>
    </row>
    <row r="343" spans="1:11" s="219" customFormat="1" ht="43.5" x14ac:dyDescent="0.2">
      <c r="A343" s="249"/>
      <c r="B343" s="241"/>
      <c r="C343" s="183"/>
      <c r="D343" s="183"/>
      <c r="E343" s="250"/>
      <c r="F343" s="251" t="s">
        <v>377</v>
      </c>
      <c r="G343" s="180">
        <v>1300</v>
      </c>
      <c r="H343" s="251" t="s">
        <v>377</v>
      </c>
      <c r="I343" s="180">
        <v>1300</v>
      </c>
      <c r="J343" s="251"/>
      <c r="K343" s="252" t="s">
        <v>428</v>
      </c>
    </row>
    <row r="344" spans="1:11" s="219" customFormat="1" ht="43.5" x14ac:dyDescent="0.2">
      <c r="A344" s="249"/>
      <c r="B344" s="241"/>
      <c r="C344" s="183"/>
      <c r="D344" s="183"/>
      <c r="E344" s="250"/>
      <c r="F344" s="251" t="s">
        <v>364</v>
      </c>
      <c r="G344" s="180">
        <v>1999.75</v>
      </c>
      <c r="H344" s="251" t="s">
        <v>364</v>
      </c>
      <c r="I344" s="180">
        <v>1999.75</v>
      </c>
      <c r="J344" s="251"/>
      <c r="K344" s="252" t="s">
        <v>429</v>
      </c>
    </row>
    <row r="345" spans="1:11" s="219" customFormat="1" ht="43.5" x14ac:dyDescent="0.2">
      <c r="A345" s="249"/>
      <c r="B345" s="241"/>
      <c r="C345" s="183"/>
      <c r="D345" s="183"/>
      <c r="E345" s="250"/>
      <c r="F345" s="251" t="s">
        <v>371</v>
      </c>
      <c r="G345" s="180">
        <v>1459</v>
      </c>
      <c r="H345" s="251" t="s">
        <v>371</v>
      </c>
      <c r="I345" s="180">
        <v>1459</v>
      </c>
      <c r="J345" s="251"/>
      <c r="K345" s="252" t="s">
        <v>430</v>
      </c>
    </row>
    <row r="346" spans="1:11" s="219" customFormat="1" ht="43.5" x14ac:dyDescent="0.2">
      <c r="A346" s="249"/>
      <c r="B346" s="241"/>
      <c r="C346" s="183"/>
      <c r="D346" s="183"/>
      <c r="E346" s="250"/>
      <c r="F346" s="251" t="s">
        <v>364</v>
      </c>
      <c r="G346" s="180">
        <v>4968.75</v>
      </c>
      <c r="H346" s="251" t="s">
        <v>364</v>
      </c>
      <c r="I346" s="180">
        <v>4968.75</v>
      </c>
      <c r="J346" s="251"/>
      <c r="K346" s="252" t="s">
        <v>431</v>
      </c>
    </row>
    <row r="347" spans="1:11" s="219" customFormat="1" ht="43.5" x14ac:dyDescent="0.2">
      <c r="A347" s="249"/>
      <c r="B347" s="241"/>
      <c r="C347" s="183"/>
      <c r="D347" s="183"/>
      <c r="E347" s="250"/>
      <c r="F347" s="251" t="s">
        <v>373</v>
      </c>
      <c r="G347" s="180">
        <v>1085</v>
      </c>
      <c r="H347" s="251" t="s">
        <v>373</v>
      </c>
      <c r="I347" s="180">
        <v>1085</v>
      </c>
      <c r="J347" s="251"/>
      <c r="K347" s="252" t="s">
        <v>432</v>
      </c>
    </row>
    <row r="348" spans="1:11" s="219" customFormat="1" ht="43.5" x14ac:dyDescent="0.2">
      <c r="A348" s="249"/>
      <c r="B348" s="241"/>
      <c r="C348" s="183"/>
      <c r="D348" s="183"/>
      <c r="E348" s="250"/>
      <c r="F348" s="251" t="s">
        <v>373</v>
      </c>
      <c r="G348" s="180">
        <v>522</v>
      </c>
      <c r="H348" s="251" t="s">
        <v>373</v>
      </c>
      <c r="I348" s="180">
        <v>522</v>
      </c>
      <c r="J348" s="251"/>
      <c r="K348" s="252" t="s">
        <v>433</v>
      </c>
    </row>
    <row r="349" spans="1:11" s="219" customFormat="1" ht="43.5" x14ac:dyDescent="0.2">
      <c r="A349" s="249"/>
      <c r="B349" s="241"/>
      <c r="C349" s="183"/>
      <c r="D349" s="183"/>
      <c r="E349" s="250"/>
      <c r="F349" s="251" t="s">
        <v>373</v>
      </c>
      <c r="G349" s="180">
        <v>2796</v>
      </c>
      <c r="H349" s="251" t="s">
        <v>373</v>
      </c>
      <c r="I349" s="180">
        <v>2796</v>
      </c>
      <c r="J349" s="251"/>
      <c r="K349" s="252" t="s">
        <v>434</v>
      </c>
    </row>
    <row r="350" spans="1:11" s="219" customFormat="1" ht="43.5" x14ac:dyDescent="0.2">
      <c r="A350" s="254"/>
      <c r="B350" s="216"/>
      <c r="C350" s="172"/>
      <c r="D350" s="172"/>
      <c r="E350" s="256"/>
      <c r="F350" s="257" t="s">
        <v>406</v>
      </c>
      <c r="G350" s="171">
        <v>1815</v>
      </c>
      <c r="H350" s="257" t="s">
        <v>406</v>
      </c>
      <c r="I350" s="171">
        <v>1815</v>
      </c>
      <c r="J350" s="257"/>
      <c r="K350" s="218" t="s">
        <v>435</v>
      </c>
    </row>
    <row r="351" spans="1:11" s="219" customFormat="1" ht="43.5" x14ac:dyDescent="0.2">
      <c r="A351" s="140">
        <v>102</v>
      </c>
      <c r="B351" s="220" t="s">
        <v>363</v>
      </c>
      <c r="C351" s="221">
        <v>13415.25</v>
      </c>
      <c r="D351" s="221">
        <f>G351+G352+G353+G354+G355+G356+G357+G358+G359</f>
        <v>13415.25</v>
      </c>
      <c r="E351" s="222" t="s">
        <v>126</v>
      </c>
      <c r="F351" s="223" t="s">
        <v>364</v>
      </c>
      <c r="G351" s="191">
        <v>996</v>
      </c>
      <c r="H351" s="223" t="s">
        <v>364</v>
      </c>
      <c r="I351" s="191">
        <v>996</v>
      </c>
      <c r="J351" s="223" t="s">
        <v>308</v>
      </c>
      <c r="K351" s="224" t="s">
        <v>436</v>
      </c>
    </row>
    <row r="352" spans="1:11" s="219" customFormat="1" ht="43.5" x14ac:dyDescent="0.2">
      <c r="A352" s="249"/>
      <c r="B352" s="241" t="s">
        <v>437</v>
      </c>
      <c r="C352" s="183"/>
      <c r="D352" s="183"/>
      <c r="E352" s="250" t="s">
        <v>366</v>
      </c>
      <c r="F352" s="251" t="s">
        <v>379</v>
      </c>
      <c r="G352" s="180">
        <v>415</v>
      </c>
      <c r="H352" s="251" t="s">
        <v>379</v>
      </c>
      <c r="I352" s="180">
        <v>415</v>
      </c>
      <c r="J352" s="251"/>
      <c r="K352" s="252" t="s">
        <v>438</v>
      </c>
    </row>
    <row r="353" spans="1:11" s="219" customFormat="1" ht="43.5" x14ac:dyDescent="0.2">
      <c r="A353" s="249"/>
      <c r="B353" s="241"/>
      <c r="C353" s="183"/>
      <c r="D353" s="183"/>
      <c r="E353" s="250" t="s">
        <v>369</v>
      </c>
      <c r="F353" s="251" t="s">
        <v>364</v>
      </c>
      <c r="G353" s="180">
        <v>2769.75</v>
      </c>
      <c r="H353" s="251" t="s">
        <v>364</v>
      </c>
      <c r="I353" s="180">
        <v>2769.75</v>
      </c>
      <c r="J353" s="251"/>
      <c r="K353" s="252" t="s">
        <v>439</v>
      </c>
    </row>
    <row r="354" spans="1:11" s="219" customFormat="1" ht="43.5" x14ac:dyDescent="0.2">
      <c r="A354" s="249"/>
      <c r="B354" s="241"/>
      <c r="C354" s="183"/>
      <c r="D354" s="183"/>
      <c r="E354" s="250">
        <v>2561</v>
      </c>
      <c r="F354" s="251" t="s">
        <v>364</v>
      </c>
      <c r="G354" s="180">
        <v>4195.5</v>
      </c>
      <c r="H354" s="251" t="s">
        <v>364</v>
      </c>
      <c r="I354" s="180">
        <v>4195.5</v>
      </c>
      <c r="J354" s="251"/>
      <c r="K354" s="252" t="s">
        <v>440</v>
      </c>
    </row>
    <row r="355" spans="1:11" s="219" customFormat="1" ht="43.5" x14ac:dyDescent="0.2">
      <c r="A355" s="249"/>
      <c r="B355" s="241"/>
      <c r="C355" s="183"/>
      <c r="D355" s="183"/>
      <c r="E355" s="250"/>
      <c r="F355" s="251" t="s">
        <v>371</v>
      </c>
      <c r="G355" s="180">
        <v>623</v>
      </c>
      <c r="H355" s="251" t="s">
        <v>371</v>
      </c>
      <c r="I355" s="180">
        <v>623</v>
      </c>
      <c r="J355" s="251"/>
      <c r="K355" s="252" t="s">
        <v>441</v>
      </c>
    </row>
    <row r="356" spans="1:11" s="219" customFormat="1" ht="43.5" x14ac:dyDescent="0.2">
      <c r="A356" s="249"/>
      <c r="B356" s="241"/>
      <c r="C356" s="183"/>
      <c r="D356" s="183"/>
      <c r="E356" s="250"/>
      <c r="F356" s="251" t="s">
        <v>406</v>
      </c>
      <c r="G356" s="180">
        <v>780</v>
      </c>
      <c r="H356" s="251" t="s">
        <v>406</v>
      </c>
      <c r="I356" s="180">
        <v>780</v>
      </c>
      <c r="J356" s="251"/>
      <c r="K356" s="252" t="s">
        <v>442</v>
      </c>
    </row>
    <row r="357" spans="1:11" s="219" customFormat="1" ht="43.5" x14ac:dyDescent="0.2">
      <c r="A357" s="249"/>
      <c r="B357" s="241"/>
      <c r="C357" s="183"/>
      <c r="D357" s="183"/>
      <c r="E357" s="250"/>
      <c r="F357" s="251" t="s">
        <v>385</v>
      </c>
      <c r="G357" s="180">
        <v>495</v>
      </c>
      <c r="H357" s="251" t="s">
        <v>385</v>
      </c>
      <c r="I357" s="180">
        <v>495</v>
      </c>
      <c r="J357" s="251"/>
      <c r="K357" s="252" t="s">
        <v>443</v>
      </c>
    </row>
    <row r="358" spans="1:11" s="219" customFormat="1" ht="43.5" x14ac:dyDescent="0.2">
      <c r="A358" s="249"/>
      <c r="B358" s="241"/>
      <c r="C358" s="183"/>
      <c r="D358" s="183"/>
      <c r="E358" s="250"/>
      <c r="F358" s="251" t="s">
        <v>373</v>
      </c>
      <c r="G358" s="180">
        <v>1682</v>
      </c>
      <c r="H358" s="251" t="s">
        <v>373</v>
      </c>
      <c r="I358" s="180">
        <v>1682</v>
      </c>
      <c r="J358" s="251"/>
      <c r="K358" s="252" t="s">
        <v>444</v>
      </c>
    </row>
    <row r="359" spans="1:11" s="219" customFormat="1" ht="43.5" x14ac:dyDescent="0.2">
      <c r="A359" s="254"/>
      <c r="B359" s="216"/>
      <c r="C359" s="172"/>
      <c r="D359" s="172"/>
      <c r="E359" s="256"/>
      <c r="F359" s="257" t="s">
        <v>373</v>
      </c>
      <c r="G359" s="171">
        <v>1459</v>
      </c>
      <c r="H359" s="257" t="s">
        <v>373</v>
      </c>
      <c r="I359" s="171">
        <v>1459</v>
      </c>
      <c r="J359" s="257"/>
      <c r="K359" s="218" t="s">
        <v>445</v>
      </c>
    </row>
    <row r="360" spans="1:11" s="219" customFormat="1" ht="43.5" x14ac:dyDescent="0.2">
      <c r="A360" s="140">
        <v>103</v>
      </c>
      <c r="B360" s="220" t="s">
        <v>388</v>
      </c>
      <c r="C360" s="221">
        <v>420</v>
      </c>
      <c r="D360" s="221">
        <f>G360</f>
        <v>420</v>
      </c>
      <c r="E360" s="222" t="s">
        <v>126</v>
      </c>
      <c r="F360" s="223" t="s">
        <v>446</v>
      </c>
      <c r="G360" s="191">
        <v>420</v>
      </c>
      <c r="H360" s="223" t="s">
        <v>446</v>
      </c>
      <c r="I360" s="191">
        <v>420</v>
      </c>
      <c r="J360" s="223" t="s">
        <v>308</v>
      </c>
      <c r="K360" s="224" t="s">
        <v>447</v>
      </c>
    </row>
    <row r="361" spans="1:11" s="219" customFormat="1" x14ac:dyDescent="0.2">
      <c r="A361" s="249"/>
      <c r="B361" s="241"/>
      <c r="C361" s="183"/>
      <c r="D361" s="183"/>
      <c r="E361" s="250" t="s">
        <v>366</v>
      </c>
      <c r="F361" s="251"/>
      <c r="G361" s="180"/>
      <c r="H361" s="251"/>
      <c r="I361" s="180"/>
      <c r="J361" s="251"/>
      <c r="K361" s="252"/>
    </row>
    <row r="362" spans="1:11" s="219" customFormat="1" x14ac:dyDescent="0.2">
      <c r="A362" s="249"/>
      <c r="B362" s="241"/>
      <c r="C362" s="183"/>
      <c r="D362" s="183"/>
      <c r="E362" s="250" t="s">
        <v>369</v>
      </c>
      <c r="F362" s="251"/>
      <c r="G362" s="180"/>
      <c r="H362" s="251"/>
      <c r="I362" s="180"/>
      <c r="J362" s="251"/>
      <c r="K362" s="252"/>
    </row>
    <row r="363" spans="1:11" s="219" customFormat="1" x14ac:dyDescent="0.2">
      <c r="A363" s="254"/>
      <c r="B363" s="216"/>
      <c r="C363" s="172"/>
      <c r="D363" s="172"/>
      <c r="E363" s="256">
        <v>2561</v>
      </c>
      <c r="F363" s="257"/>
      <c r="G363" s="171"/>
      <c r="H363" s="257"/>
      <c r="I363" s="171"/>
      <c r="J363" s="257"/>
      <c r="K363" s="218"/>
    </row>
    <row r="364" spans="1:11" s="219" customFormat="1" ht="43.5" x14ac:dyDescent="0.2">
      <c r="A364" s="140">
        <v>104</v>
      </c>
      <c r="B364" s="220" t="s">
        <v>388</v>
      </c>
      <c r="C364" s="221">
        <v>420</v>
      </c>
      <c r="D364" s="221">
        <f>G364</f>
        <v>420</v>
      </c>
      <c r="E364" s="222" t="s">
        <v>126</v>
      </c>
      <c r="F364" s="223" t="s">
        <v>446</v>
      </c>
      <c r="G364" s="191">
        <v>420</v>
      </c>
      <c r="H364" s="223" t="s">
        <v>446</v>
      </c>
      <c r="I364" s="191">
        <v>420</v>
      </c>
      <c r="J364" s="223" t="s">
        <v>308</v>
      </c>
      <c r="K364" s="224" t="s">
        <v>448</v>
      </c>
    </row>
    <row r="365" spans="1:11" s="219" customFormat="1" x14ac:dyDescent="0.2">
      <c r="A365" s="249"/>
      <c r="B365" s="241"/>
      <c r="C365" s="183"/>
      <c r="D365" s="183"/>
      <c r="E365" s="250" t="s">
        <v>366</v>
      </c>
      <c r="F365" s="251"/>
      <c r="G365" s="180"/>
      <c r="H365" s="251"/>
      <c r="I365" s="180"/>
      <c r="J365" s="251"/>
      <c r="K365" s="252"/>
    </row>
    <row r="366" spans="1:11" s="219" customFormat="1" x14ac:dyDescent="0.2">
      <c r="A366" s="249"/>
      <c r="B366" s="241"/>
      <c r="C366" s="183"/>
      <c r="D366" s="183"/>
      <c r="E366" s="250" t="s">
        <v>369</v>
      </c>
      <c r="F366" s="251"/>
      <c r="G366" s="180"/>
      <c r="H366" s="251"/>
      <c r="I366" s="180"/>
      <c r="J366" s="251"/>
      <c r="K366" s="252"/>
    </row>
    <row r="367" spans="1:11" s="219" customFormat="1" x14ac:dyDescent="0.2">
      <c r="A367" s="254"/>
      <c r="B367" s="216"/>
      <c r="C367" s="172"/>
      <c r="D367" s="172"/>
      <c r="E367" s="256">
        <v>2561</v>
      </c>
      <c r="F367" s="257"/>
      <c r="G367" s="171"/>
      <c r="H367" s="257"/>
      <c r="I367" s="171"/>
      <c r="J367" s="257"/>
      <c r="K367" s="218"/>
    </row>
    <row r="368" spans="1:11" s="219" customFormat="1" x14ac:dyDescent="0.5">
      <c r="A368" s="198">
        <v>105</v>
      </c>
      <c r="B368" s="228" t="s">
        <v>449</v>
      </c>
      <c r="C368" s="187">
        <v>1000</v>
      </c>
      <c r="D368" s="187">
        <v>1000</v>
      </c>
      <c r="E368" s="209" t="s">
        <v>126</v>
      </c>
      <c r="F368" s="229" t="s">
        <v>450</v>
      </c>
      <c r="G368" s="187">
        <v>1000</v>
      </c>
      <c r="H368" s="229" t="s">
        <v>450</v>
      </c>
      <c r="I368" s="187">
        <v>1000</v>
      </c>
      <c r="J368" s="214" t="s">
        <v>308</v>
      </c>
      <c r="K368" s="258" t="s">
        <v>451</v>
      </c>
    </row>
    <row r="369" spans="1:11" s="219" customFormat="1" x14ac:dyDescent="0.5">
      <c r="A369" s="202"/>
      <c r="B369" s="259"/>
      <c r="C369" s="260"/>
      <c r="D369" s="194"/>
      <c r="E369" s="184" t="s">
        <v>366</v>
      </c>
      <c r="F369" s="229"/>
      <c r="G369" s="261"/>
      <c r="H369" s="229" t="s">
        <v>452</v>
      </c>
      <c r="I369" s="261"/>
      <c r="J369" s="203"/>
      <c r="K369" s="262"/>
    </row>
    <row r="370" spans="1:11" s="219" customFormat="1" x14ac:dyDescent="0.5">
      <c r="A370" s="202"/>
      <c r="B370" s="259"/>
      <c r="C370" s="260"/>
      <c r="D370" s="194"/>
      <c r="E370" s="184" t="s">
        <v>369</v>
      </c>
      <c r="F370" s="229"/>
      <c r="G370" s="261"/>
      <c r="H370" s="229" t="s">
        <v>453</v>
      </c>
      <c r="I370" s="261"/>
      <c r="J370" s="203"/>
      <c r="K370" s="263"/>
    </row>
    <row r="371" spans="1:11" s="219" customFormat="1" x14ac:dyDescent="0.5">
      <c r="A371" s="202"/>
      <c r="B371" s="264"/>
      <c r="C371" s="265"/>
      <c r="D371" s="207"/>
      <c r="E371" s="173">
        <v>2561</v>
      </c>
      <c r="F371" s="266"/>
      <c r="G371" s="267"/>
      <c r="H371" s="266"/>
      <c r="I371" s="267"/>
      <c r="J371" s="208"/>
      <c r="K371" s="182"/>
    </row>
    <row r="372" spans="1:11" s="219" customFormat="1" x14ac:dyDescent="0.5">
      <c r="A372" s="198">
        <v>106</v>
      </c>
      <c r="B372" s="228" t="s">
        <v>454</v>
      </c>
      <c r="C372" s="187">
        <v>3860</v>
      </c>
      <c r="D372" s="187">
        <v>3860</v>
      </c>
      <c r="E372" s="209" t="s">
        <v>126</v>
      </c>
      <c r="F372" s="229" t="s">
        <v>455</v>
      </c>
      <c r="G372" s="187">
        <v>3860</v>
      </c>
      <c r="H372" s="229" t="s">
        <v>455</v>
      </c>
      <c r="I372" s="187">
        <v>3860</v>
      </c>
      <c r="J372" s="214" t="s">
        <v>308</v>
      </c>
      <c r="K372" s="258" t="s">
        <v>456</v>
      </c>
    </row>
    <row r="373" spans="1:11" s="268" customFormat="1" x14ac:dyDescent="0.5">
      <c r="A373" s="202"/>
      <c r="B373" s="259"/>
      <c r="C373" s="261"/>
      <c r="D373" s="194"/>
      <c r="E373" s="184" t="s">
        <v>366</v>
      </c>
      <c r="F373" s="229"/>
      <c r="G373" s="261"/>
      <c r="H373" s="229" t="s">
        <v>457</v>
      </c>
      <c r="I373" s="261"/>
      <c r="J373" s="203"/>
      <c r="K373" s="262"/>
    </row>
    <row r="374" spans="1:11" s="268" customFormat="1" x14ac:dyDescent="0.5">
      <c r="A374" s="202"/>
      <c r="B374" s="259"/>
      <c r="C374" s="261"/>
      <c r="D374" s="194"/>
      <c r="E374" s="184" t="s">
        <v>369</v>
      </c>
      <c r="F374" s="229"/>
      <c r="G374" s="261"/>
      <c r="H374" s="229" t="s">
        <v>458</v>
      </c>
      <c r="I374" s="261"/>
      <c r="J374" s="203"/>
      <c r="K374" s="263"/>
    </row>
    <row r="375" spans="1:11" s="268" customFormat="1" x14ac:dyDescent="0.5">
      <c r="A375" s="205"/>
      <c r="B375" s="264"/>
      <c r="C375" s="267"/>
      <c r="D375" s="207"/>
      <c r="E375" s="173">
        <v>2561</v>
      </c>
      <c r="F375" s="266"/>
      <c r="G375" s="267"/>
      <c r="H375" s="266"/>
      <c r="I375" s="267"/>
      <c r="J375" s="208"/>
      <c r="K375" s="176"/>
    </row>
    <row r="376" spans="1:11" s="268" customFormat="1" x14ac:dyDescent="0.2">
      <c r="A376" s="198">
        <v>107</v>
      </c>
      <c r="B376" s="1" t="s">
        <v>459</v>
      </c>
      <c r="C376" s="187">
        <v>20007</v>
      </c>
      <c r="D376" s="269">
        <v>20007</v>
      </c>
      <c r="E376" s="209" t="s">
        <v>126</v>
      </c>
      <c r="F376" s="270" t="s">
        <v>460</v>
      </c>
      <c r="G376" s="187">
        <v>8291</v>
      </c>
      <c r="H376" s="270" t="s">
        <v>460</v>
      </c>
      <c r="I376" s="187">
        <v>7690</v>
      </c>
      <c r="J376" s="214" t="s">
        <v>308</v>
      </c>
      <c r="K376" s="192" t="s">
        <v>461</v>
      </c>
    </row>
    <row r="377" spans="1:11" s="268" customFormat="1" x14ac:dyDescent="0.5">
      <c r="A377" s="202"/>
      <c r="B377" s="179"/>
      <c r="C377" s="193"/>
      <c r="D377" s="194"/>
      <c r="E377" s="184"/>
      <c r="F377" s="229" t="s">
        <v>455</v>
      </c>
      <c r="G377" s="193">
        <v>7667</v>
      </c>
      <c r="H377" s="229" t="s">
        <v>455</v>
      </c>
      <c r="I377" s="193">
        <v>7148</v>
      </c>
      <c r="J377" s="185"/>
      <c r="K377" s="182" t="s">
        <v>462</v>
      </c>
    </row>
    <row r="378" spans="1:11" s="268" customFormat="1" x14ac:dyDescent="0.2">
      <c r="A378" s="205"/>
      <c r="B378" s="264"/>
      <c r="C378" s="206"/>
      <c r="D378" s="207"/>
      <c r="E378" s="173"/>
      <c r="F378" s="266" t="s">
        <v>463</v>
      </c>
      <c r="G378" s="206">
        <v>4049</v>
      </c>
      <c r="H378" s="266" t="s">
        <v>463</v>
      </c>
      <c r="I378" s="206">
        <v>4049</v>
      </c>
      <c r="J378" s="175"/>
      <c r="K378" s="176" t="s">
        <v>464</v>
      </c>
    </row>
    <row r="379" spans="1:11" s="268" customFormat="1" x14ac:dyDescent="0.5">
      <c r="A379" s="271">
        <v>108</v>
      </c>
      <c r="B379" s="228" t="s">
        <v>465</v>
      </c>
      <c r="C379" s="193">
        <v>12819</v>
      </c>
      <c r="D379" s="193">
        <v>12819</v>
      </c>
      <c r="E379" s="184" t="s">
        <v>126</v>
      </c>
      <c r="F379" s="229" t="s">
        <v>466</v>
      </c>
      <c r="G379" s="193">
        <v>12819</v>
      </c>
      <c r="H379" s="229" t="s">
        <v>466</v>
      </c>
      <c r="I379" s="193">
        <v>12819</v>
      </c>
      <c r="J379" s="185" t="s">
        <v>308</v>
      </c>
      <c r="K379" s="272" t="s">
        <v>467</v>
      </c>
    </row>
    <row r="380" spans="1:11" s="268" customFormat="1" x14ac:dyDescent="0.5">
      <c r="A380" s="202"/>
      <c r="B380" s="179"/>
      <c r="C380" s="261"/>
      <c r="D380" s="194"/>
      <c r="E380" s="184"/>
      <c r="F380" s="229"/>
      <c r="G380" s="261"/>
      <c r="H380" s="229"/>
      <c r="I380" s="261"/>
      <c r="J380" s="203"/>
      <c r="K380" s="262"/>
    </row>
    <row r="381" spans="1:11" s="268" customFormat="1" x14ac:dyDescent="0.5">
      <c r="A381" s="202"/>
      <c r="B381" s="259"/>
      <c r="C381" s="261"/>
      <c r="D381" s="194"/>
      <c r="E381" s="184"/>
      <c r="F381" s="229"/>
      <c r="G381" s="261"/>
      <c r="H381" s="229"/>
      <c r="I381" s="261"/>
      <c r="J381" s="203"/>
      <c r="K381" s="263"/>
    </row>
    <row r="382" spans="1:11" s="268" customFormat="1" x14ac:dyDescent="0.5">
      <c r="A382" s="205"/>
      <c r="B382" s="264"/>
      <c r="C382" s="267"/>
      <c r="D382" s="207"/>
      <c r="E382" s="173"/>
      <c r="F382" s="266"/>
      <c r="G382" s="267"/>
      <c r="H382" s="266"/>
      <c r="I382" s="267"/>
      <c r="J382" s="208"/>
      <c r="K382" s="176"/>
    </row>
    <row r="383" spans="1:11" s="268" customFormat="1" ht="43.5" x14ac:dyDescent="0.2">
      <c r="A383" s="198">
        <v>109</v>
      </c>
      <c r="B383" s="220" t="s">
        <v>468</v>
      </c>
      <c r="C383" s="221">
        <v>1966</v>
      </c>
      <c r="D383" s="221">
        <f>G383+G384+G385+G386</f>
        <v>1966</v>
      </c>
      <c r="E383" s="209" t="s">
        <v>126</v>
      </c>
      <c r="F383" s="223" t="s">
        <v>469</v>
      </c>
      <c r="G383" s="191">
        <v>600</v>
      </c>
      <c r="H383" s="223" t="s">
        <v>469</v>
      </c>
      <c r="I383" s="191">
        <v>600</v>
      </c>
      <c r="J383" s="185" t="s">
        <v>308</v>
      </c>
      <c r="K383" s="224" t="s">
        <v>470</v>
      </c>
    </row>
    <row r="384" spans="1:11" s="268" customFormat="1" ht="43.5" x14ac:dyDescent="0.2">
      <c r="A384" s="249"/>
      <c r="B384" s="241"/>
      <c r="C384" s="183"/>
      <c r="D384" s="183"/>
      <c r="E384" s="184" t="s">
        <v>366</v>
      </c>
      <c r="F384" s="251" t="s">
        <v>471</v>
      </c>
      <c r="G384" s="180">
        <v>320</v>
      </c>
      <c r="H384" s="251" t="s">
        <v>471</v>
      </c>
      <c r="I384" s="180">
        <v>320</v>
      </c>
      <c r="J384" s="251"/>
      <c r="K384" s="252" t="s">
        <v>472</v>
      </c>
    </row>
    <row r="385" spans="1:11" s="268" customFormat="1" ht="43.5" x14ac:dyDescent="0.2">
      <c r="A385" s="249"/>
      <c r="B385" s="241"/>
      <c r="C385" s="183"/>
      <c r="D385" s="183"/>
      <c r="E385" s="184" t="s">
        <v>369</v>
      </c>
      <c r="F385" s="251" t="s">
        <v>471</v>
      </c>
      <c r="G385" s="180">
        <v>400</v>
      </c>
      <c r="H385" s="251" t="s">
        <v>471</v>
      </c>
      <c r="I385" s="180">
        <v>400</v>
      </c>
      <c r="J385" s="251"/>
      <c r="K385" s="252" t="s">
        <v>473</v>
      </c>
    </row>
    <row r="386" spans="1:11" s="268" customFormat="1" ht="43.5" x14ac:dyDescent="0.2">
      <c r="A386" s="254"/>
      <c r="B386" s="216"/>
      <c r="C386" s="172"/>
      <c r="D386" s="172"/>
      <c r="E386" s="173">
        <v>2561</v>
      </c>
      <c r="F386" s="257" t="s">
        <v>474</v>
      </c>
      <c r="G386" s="171">
        <v>646</v>
      </c>
      <c r="H386" s="257" t="s">
        <v>474</v>
      </c>
      <c r="I386" s="171">
        <v>646</v>
      </c>
      <c r="J386" s="257"/>
      <c r="K386" s="218" t="s">
        <v>475</v>
      </c>
    </row>
  </sheetData>
  <mergeCells count="426">
    <mergeCell ref="A237:A238"/>
    <mergeCell ref="B237:B238"/>
    <mergeCell ref="E237:E238"/>
    <mergeCell ref="J237:J238"/>
    <mergeCell ref="J233:J234"/>
    <mergeCell ref="A235:A236"/>
    <mergeCell ref="B235:B236"/>
    <mergeCell ref="C235:C236"/>
    <mergeCell ref="D235:D236"/>
    <mergeCell ref="E235:E236"/>
    <mergeCell ref="J235:J236"/>
    <mergeCell ref="A233:A234"/>
    <mergeCell ref="B233:B234"/>
    <mergeCell ref="C233:C234"/>
    <mergeCell ref="D233:D234"/>
    <mergeCell ref="E233:E234"/>
    <mergeCell ref="J229:J230"/>
    <mergeCell ref="A231:A232"/>
    <mergeCell ref="B231:B232"/>
    <mergeCell ref="C231:C232"/>
    <mergeCell ref="D231:D232"/>
    <mergeCell ref="E231:E232"/>
    <mergeCell ref="J231:J232"/>
    <mergeCell ref="A229:A230"/>
    <mergeCell ref="B229:B230"/>
    <mergeCell ref="C229:C230"/>
    <mergeCell ref="D229:D230"/>
    <mergeCell ref="E229:E230"/>
    <mergeCell ref="A226:A228"/>
    <mergeCell ref="B226:B228"/>
    <mergeCell ref="E226:E228"/>
    <mergeCell ref="J226:J228"/>
    <mergeCell ref="C227:C228"/>
    <mergeCell ref="D227:D228"/>
    <mergeCell ref="J222:J223"/>
    <mergeCell ref="A224:A225"/>
    <mergeCell ref="B224:B225"/>
    <mergeCell ref="C224:C225"/>
    <mergeCell ref="D224:D225"/>
    <mergeCell ref="E224:E225"/>
    <mergeCell ref="J224:J225"/>
    <mergeCell ref="A222:A223"/>
    <mergeCell ref="B222:B223"/>
    <mergeCell ref="C222:C223"/>
    <mergeCell ref="D222:D223"/>
    <mergeCell ref="E222:E223"/>
    <mergeCell ref="J218:J219"/>
    <mergeCell ref="A220:A221"/>
    <mergeCell ref="B220:B221"/>
    <mergeCell ref="C220:C221"/>
    <mergeCell ref="D220:D221"/>
    <mergeCell ref="E220:E221"/>
    <mergeCell ref="J220:J221"/>
    <mergeCell ref="A218:A219"/>
    <mergeCell ref="B218:B219"/>
    <mergeCell ref="C218:C219"/>
    <mergeCell ref="D218:D219"/>
    <mergeCell ref="E218:E219"/>
    <mergeCell ref="J214:J215"/>
    <mergeCell ref="A216:A217"/>
    <mergeCell ref="B216:B217"/>
    <mergeCell ref="C216:C217"/>
    <mergeCell ref="D216:D217"/>
    <mergeCell ref="E216:E217"/>
    <mergeCell ref="J216:J217"/>
    <mergeCell ref="A214:A215"/>
    <mergeCell ref="B214:B215"/>
    <mergeCell ref="C214:C215"/>
    <mergeCell ref="D214:D215"/>
    <mergeCell ref="E214:E215"/>
    <mergeCell ref="J210:J211"/>
    <mergeCell ref="A212:A213"/>
    <mergeCell ref="B212:B213"/>
    <mergeCell ref="C212:C213"/>
    <mergeCell ref="D212:D213"/>
    <mergeCell ref="E212:E213"/>
    <mergeCell ref="J212:J213"/>
    <mergeCell ref="A210:A211"/>
    <mergeCell ref="B210:B211"/>
    <mergeCell ref="C210:C211"/>
    <mergeCell ref="D210:D211"/>
    <mergeCell ref="E210:E211"/>
    <mergeCell ref="J206:J207"/>
    <mergeCell ref="A208:A209"/>
    <mergeCell ref="B208:B209"/>
    <mergeCell ref="C208:C209"/>
    <mergeCell ref="D208:D209"/>
    <mergeCell ref="E208:E209"/>
    <mergeCell ref="J208:J209"/>
    <mergeCell ref="A206:A207"/>
    <mergeCell ref="B206:B207"/>
    <mergeCell ref="C206:C207"/>
    <mergeCell ref="D206:D207"/>
    <mergeCell ref="E206:E207"/>
    <mergeCell ref="J202:J203"/>
    <mergeCell ref="A204:A205"/>
    <mergeCell ref="B204:B205"/>
    <mergeCell ref="C204:C205"/>
    <mergeCell ref="D204:D205"/>
    <mergeCell ref="E204:E205"/>
    <mergeCell ref="J204:J205"/>
    <mergeCell ref="A202:A203"/>
    <mergeCell ref="B202:B203"/>
    <mergeCell ref="C202:C203"/>
    <mergeCell ref="D202:D203"/>
    <mergeCell ref="E202:E203"/>
    <mergeCell ref="J198:J199"/>
    <mergeCell ref="A200:A201"/>
    <mergeCell ref="B200:B201"/>
    <mergeCell ref="C200:C201"/>
    <mergeCell ref="D200:D201"/>
    <mergeCell ref="E200:E201"/>
    <mergeCell ref="J200:J201"/>
    <mergeCell ref="A198:A199"/>
    <mergeCell ref="B198:B199"/>
    <mergeCell ref="C198:C199"/>
    <mergeCell ref="D198:D199"/>
    <mergeCell ref="E198:E199"/>
    <mergeCell ref="J194:J195"/>
    <mergeCell ref="A196:A197"/>
    <mergeCell ref="B196:B197"/>
    <mergeCell ref="C196:C197"/>
    <mergeCell ref="D196:D197"/>
    <mergeCell ref="E196:E197"/>
    <mergeCell ref="J196:J197"/>
    <mergeCell ref="A194:A195"/>
    <mergeCell ref="B194:B195"/>
    <mergeCell ref="C194:C195"/>
    <mergeCell ref="D194:D195"/>
    <mergeCell ref="E194:E195"/>
    <mergeCell ref="J190:J191"/>
    <mergeCell ref="A192:A193"/>
    <mergeCell ref="B192:B193"/>
    <mergeCell ref="C192:C193"/>
    <mergeCell ref="D192:D193"/>
    <mergeCell ref="E192:E193"/>
    <mergeCell ref="J192:J193"/>
    <mergeCell ref="A190:A191"/>
    <mergeCell ref="B190:B191"/>
    <mergeCell ref="C190:C191"/>
    <mergeCell ref="D190:D191"/>
    <mergeCell ref="E190:E191"/>
    <mergeCell ref="J184:J187"/>
    <mergeCell ref="A188:A189"/>
    <mergeCell ref="B188:B189"/>
    <mergeCell ref="C188:C189"/>
    <mergeCell ref="D188:D189"/>
    <mergeCell ref="E188:E189"/>
    <mergeCell ref="J188:J189"/>
    <mergeCell ref="A184:A187"/>
    <mergeCell ref="B184:B187"/>
    <mergeCell ref="C184:C187"/>
    <mergeCell ref="D184:D187"/>
    <mergeCell ref="E184:E187"/>
    <mergeCell ref="J180:J181"/>
    <mergeCell ref="A182:A183"/>
    <mergeCell ref="B182:B183"/>
    <mergeCell ref="C182:C183"/>
    <mergeCell ref="D182:D183"/>
    <mergeCell ref="E182:E183"/>
    <mergeCell ref="J182:J183"/>
    <mergeCell ref="A180:A181"/>
    <mergeCell ref="B180:B181"/>
    <mergeCell ref="C180:C181"/>
    <mergeCell ref="D180:D181"/>
    <mergeCell ref="E180:E181"/>
    <mergeCell ref="A176:A177"/>
    <mergeCell ref="B176:B177"/>
    <mergeCell ref="E176:E177"/>
    <mergeCell ref="J176:J177"/>
    <mergeCell ref="A178:A179"/>
    <mergeCell ref="B178:B179"/>
    <mergeCell ref="E178:E179"/>
    <mergeCell ref="J178:J179"/>
    <mergeCell ref="A172:A173"/>
    <mergeCell ref="B172:B173"/>
    <mergeCell ref="E172:E173"/>
    <mergeCell ref="J172:J173"/>
    <mergeCell ref="A174:A175"/>
    <mergeCell ref="B174:B175"/>
    <mergeCell ref="E174:E175"/>
    <mergeCell ref="J174:J175"/>
    <mergeCell ref="J168:J169"/>
    <mergeCell ref="A170:A171"/>
    <mergeCell ref="B170:B171"/>
    <mergeCell ref="E170:E171"/>
    <mergeCell ref="J170:J171"/>
    <mergeCell ref="A168:A169"/>
    <mergeCell ref="B168:B169"/>
    <mergeCell ref="C168:C169"/>
    <mergeCell ref="D168:D169"/>
    <mergeCell ref="E168:E169"/>
    <mergeCell ref="J159:J165"/>
    <mergeCell ref="A166:A167"/>
    <mergeCell ref="B166:B167"/>
    <mergeCell ref="C166:C167"/>
    <mergeCell ref="D166:D167"/>
    <mergeCell ref="E166:E167"/>
    <mergeCell ref="J166:J167"/>
    <mergeCell ref="A159:A165"/>
    <mergeCell ref="B159:B165"/>
    <mergeCell ref="C159:C165"/>
    <mergeCell ref="D159:D165"/>
    <mergeCell ref="E159:E165"/>
    <mergeCell ref="K123:K124"/>
    <mergeCell ref="A149:A152"/>
    <mergeCell ref="B149:B152"/>
    <mergeCell ref="A156:A158"/>
    <mergeCell ref="B156:B158"/>
    <mergeCell ref="C157:C158"/>
    <mergeCell ref="D157:D158"/>
    <mergeCell ref="E157:E158"/>
    <mergeCell ref="J157:J158"/>
    <mergeCell ref="F123:F124"/>
    <mergeCell ref="G123:G124"/>
    <mergeCell ref="H123:H124"/>
    <mergeCell ref="I123:I124"/>
    <mergeCell ref="J123:J124"/>
    <mergeCell ref="A123:A124"/>
    <mergeCell ref="B123:B124"/>
    <mergeCell ref="C123:C124"/>
    <mergeCell ref="D123:D124"/>
    <mergeCell ref="E123:E124"/>
    <mergeCell ref="J119:J120"/>
    <mergeCell ref="A121:A122"/>
    <mergeCell ref="B121:B122"/>
    <mergeCell ref="C121:C122"/>
    <mergeCell ref="D121:D122"/>
    <mergeCell ref="E121:E122"/>
    <mergeCell ref="J121:J122"/>
    <mergeCell ref="A119:A120"/>
    <mergeCell ref="B119:B120"/>
    <mergeCell ref="C119:C120"/>
    <mergeCell ref="D119:D120"/>
    <mergeCell ref="E119:E120"/>
    <mergeCell ref="J115:J116"/>
    <mergeCell ref="A117:A118"/>
    <mergeCell ref="B117:B118"/>
    <mergeCell ref="C117:C118"/>
    <mergeCell ref="D117:D118"/>
    <mergeCell ref="E117:E118"/>
    <mergeCell ref="J117:J118"/>
    <mergeCell ref="A115:A116"/>
    <mergeCell ref="B115:B116"/>
    <mergeCell ref="C115:C116"/>
    <mergeCell ref="D115:D116"/>
    <mergeCell ref="E115:E116"/>
    <mergeCell ref="A112:A114"/>
    <mergeCell ref="B112:B114"/>
    <mergeCell ref="E112:E114"/>
    <mergeCell ref="J112:J114"/>
    <mergeCell ref="C113:C114"/>
    <mergeCell ref="D113:D114"/>
    <mergeCell ref="J108:J109"/>
    <mergeCell ref="A110:A111"/>
    <mergeCell ref="B110:B111"/>
    <mergeCell ref="C110:C111"/>
    <mergeCell ref="D110:D111"/>
    <mergeCell ref="E110:E111"/>
    <mergeCell ref="J110:J111"/>
    <mergeCell ref="A108:A109"/>
    <mergeCell ref="B108:B109"/>
    <mergeCell ref="C108:C109"/>
    <mergeCell ref="D108:D109"/>
    <mergeCell ref="E108:E109"/>
    <mergeCell ref="J104:J105"/>
    <mergeCell ref="A106:A107"/>
    <mergeCell ref="B106:B107"/>
    <mergeCell ref="C106:C107"/>
    <mergeCell ref="D106:D107"/>
    <mergeCell ref="E106:E107"/>
    <mergeCell ref="J106:J107"/>
    <mergeCell ref="A104:A105"/>
    <mergeCell ref="B104:B105"/>
    <mergeCell ref="C104:C105"/>
    <mergeCell ref="D104:D105"/>
    <mergeCell ref="E104:E105"/>
    <mergeCell ref="J100:J101"/>
    <mergeCell ref="A102:A103"/>
    <mergeCell ref="B102:B103"/>
    <mergeCell ref="C102:C103"/>
    <mergeCell ref="D102:D103"/>
    <mergeCell ref="E102:E103"/>
    <mergeCell ref="J102:J103"/>
    <mergeCell ref="A100:A101"/>
    <mergeCell ref="B100:B101"/>
    <mergeCell ref="C100:C101"/>
    <mergeCell ref="D100:D101"/>
    <mergeCell ref="E100:E101"/>
    <mergeCell ref="J96:J97"/>
    <mergeCell ref="A98:A99"/>
    <mergeCell ref="B98:B99"/>
    <mergeCell ref="C98:C99"/>
    <mergeCell ref="D98:D99"/>
    <mergeCell ref="E98:E99"/>
    <mergeCell ref="J98:J99"/>
    <mergeCell ref="A96:A97"/>
    <mergeCell ref="B96:B97"/>
    <mergeCell ref="C96:C97"/>
    <mergeCell ref="D96:D97"/>
    <mergeCell ref="E96:E97"/>
    <mergeCell ref="J92:J93"/>
    <mergeCell ref="A94:A95"/>
    <mergeCell ref="B94:B95"/>
    <mergeCell ref="C94:C95"/>
    <mergeCell ref="D94:D95"/>
    <mergeCell ref="E94:E95"/>
    <mergeCell ref="J94:J95"/>
    <mergeCell ref="A92:A93"/>
    <mergeCell ref="B92:B93"/>
    <mergeCell ref="C92:C93"/>
    <mergeCell ref="D92:D93"/>
    <mergeCell ref="E92:E93"/>
    <mergeCell ref="J88:J89"/>
    <mergeCell ref="A90:A91"/>
    <mergeCell ref="B90:B91"/>
    <mergeCell ref="C90:C91"/>
    <mergeCell ref="D90:D91"/>
    <mergeCell ref="E90:E91"/>
    <mergeCell ref="J90:J91"/>
    <mergeCell ref="A88:A89"/>
    <mergeCell ref="B88:B89"/>
    <mergeCell ref="C88:C89"/>
    <mergeCell ref="D88:D89"/>
    <mergeCell ref="E88:E89"/>
    <mergeCell ref="J84:J85"/>
    <mergeCell ref="A86:A87"/>
    <mergeCell ref="B86:B87"/>
    <mergeCell ref="C86:C87"/>
    <mergeCell ref="D86:D87"/>
    <mergeCell ref="E86:E87"/>
    <mergeCell ref="J86:J87"/>
    <mergeCell ref="A84:A85"/>
    <mergeCell ref="B84:B85"/>
    <mergeCell ref="C84:C85"/>
    <mergeCell ref="D84:D85"/>
    <mergeCell ref="E84:E85"/>
    <mergeCell ref="J80:J81"/>
    <mergeCell ref="A82:A83"/>
    <mergeCell ref="B82:B83"/>
    <mergeCell ref="C82:C83"/>
    <mergeCell ref="D82:D83"/>
    <mergeCell ref="E82:E83"/>
    <mergeCell ref="J82:J83"/>
    <mergeCell ref="A80:A81"/>
    <mergeCell ref="B80:B81"/>
    <mergeCell ref="C80:C81"/>
    <mergeCell ref="D80:D81"/>
    <mergeCell ref="E80:E81"/>
    <mergeCell ref="J76:J77"/>
    <mergeCell ref="A78:A79"/>
    <mergeCell ref="B78:B79"/>
    <mergeCell ref="C78:C79"/>
    <mergeCell ref="D78:D79"/>
    <mergeCell ref="E78:E79"/>
    <mergeCell ref="J78:J79"/>
    <mergeCell ref="A76:A77"/>
    <mergeCell ref="B76:B77"/>
    <mergeCell ref="C76:C77"/>
    <mergeCell ref="D76:D77"/>
    <mergeCell ref="E76:E77"/>
    <mergeCell ref="J70:J73"/>
    <mergeCell ref="A74:A75"/>
    <mergeCell ref="B74:B75"/>
    <mergeCell ref="C74:C75"/>
    <mergeCell ref="D74:D75"/>
    <mergeCell ref="E74:E75"/>
    <mergeCell ref="J74:J75"/>
    <mergeCell ref="A70:A73"/>
    <mergeCell ref="B70:B73"/>
    <mergeCell ref="C70:C73"/>
    <mergeCell ref="D70:D73"/>
    <mergeCell ref="E70:E73"/>
    <mergeCell ref="J66:J67"/>
    <mergeCell ref="A68:A69"/>
    <mergeCell ref="B68:B69"/>
    <mergeCell ref="C68:C69"/>
    <mergeCell ref="D68:D69"/>
    <mergeCell ref="E68:E69"/>
    <mergeCell ref="J68:J69"/>
    <mergeCell ref="A66:A67"/>
    <mergeCell ref="B66:B67"/>
    <mergeCell ref="C66:C67"/>
    <mergeCell ref="D66:D67"/>
    <mergeCell ref="E66:E67"/>
    <mergeCell ref="A62:A63"/>
    <mergeCell ref="B62:B63"/>
    <mergeCell ref="E62:E63"/>
    <mergeCell ref="J62:J63"/>
    <mergeCell ref="A64:A65"/>
    <mergeCell ref="B64:B65"/>
    <mergeCell ref="E64:E65"/>
    <mergeCell ref="J64:J65"/>
    <mergeCell ref="A58:A59"/>
    <mergeCell ref="B58:B59"/>
    <mergeCell ref="E58:E59"/>
    <mergeCell ref="J58:J59"/>
    <mergeCell ref="A60:A61"/>
    <mergeCell ref="B60:B61"/>
    <mergeCell ref="E60:E61"/>
    <mergeCell ref="J60:J61"/>
    <mergeCell ref="F54:F55"/>
    <mergeCell ref="H54:H55"/>
    <mergeCell ref="J54:J55"/>
    <mergeCell ref="A56:A57"/>
    <mergeCell ref="B56:B57"/>
    <mergeCell ref="E56:E57"/>
    <mergeCell ref="J56:J57"/>
    <mergeCell ref="A53:A55"/>
    <mergeCell ref="B53:B55"/>
    <mergeCell ref="C54:C55"/>
    <mergeCell ref="D54:D55"/>
    <mergeCell ref="E54:E55"/>
    <mergeCell ref="J4:J5"/>
    <mergeCell ref="A9:A10"/>
    <mergeCell ref="B9:B10"/>
    <mergeCell ref="A1:K1"/>
    <mergeCell ref="A2:K2"/>
    <mergeCell ref="A3:K3"/>
    <mergeCell ref="A4:A5"/>
    <mergeCell ref="B4:B5"/>
    <mergeCell ref="C4:C5"/>
    <mergeCell ref="D4:D5"/>
    <mergeCell ref="E4:E5"/>
    <mergeCell ref="F4:G5"/>
    <mergeCell ref="H4:I5"/>
  </mergeCells>
  <printOptions horizontalCentered="1"/>
  <pageMargins left="0.31496062992126" right="0.31496062992126" top="0.35433070866141703" bottom="0.35433070866141703" header="0.118110236220472" footer="0.118110236220472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ก.ค..65 </vt:lpstr>
      <vt:lpstr>'ก.ค..65 '!Print_Area</vt:lpstr>
      <vt:lpstr>'ก.ค..65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oomimm</dc:creator>
  <cp:lastModifiedBy>LENOVO-PATSADU</cp:lastModifiedBy>
  <cp:lastPrinted>2022-08-05T03:38:50Z</cp:lastPrinted>
  <dcterms:created xsi:type="dcterms:W3CDTF">2022-08-04T03:31:40Z</dcterms:created>
  <dcterms:modified xsi:type="dcterms:W3CDTF">2022-08-05T06:50:13Z</dcterms:modified>
</cp:coreProperties>
</file>